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namedSheetViews/namedSheetView1.xml" ContentType="application/vnd.ms-excel.namedsheetviews+xml"/>
  <Override PartName="/xl/comments2.xml" ContentType="application/vnd.openxmlformats-officedocument.spreadsheetml.comments+xml"/>
  <Override PartName="/xl/threadedComments/threadedComment1.xml" ContentType="application/vnd.ms-excel.threadedcomments+xml"/>
  <Override PartName="/xl/namedSheetViews/namedSheetView2.xml" ContentType="application/vnd.ms-excel.namedsheetview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02"/>
  <workbookPr/>
  <mc:AlternateContent xmlns:mc="http://schemas.openxmlformats.org/markup-compatibility/2006">
    <mc:Choice Requires="x15">
      <x15ac:absPath xmlns:x15ac="http://schemas.microsoft.com/office/spreadsheetml/2010/11/ac" url="https://icfonline.sharepoint.com/teams/SLBAdmin/Shared Documents/TA Task (CLIN 4)/CAP and PCAP Reviews and Directory/PCAP Review 2024/Downloadable and EPA Internal Files/"/>
    </mc:Choice>
  </mc:AlternateContent>
  <xr:revisionPtr revIDLastSave="0" documentId="8_{34533E10-1B4B-4976-B39B-6314C3AFCB10}" xr6:coauthVersionLast="47" xr6:coauthVersionMax="47" xr10:uidLastSave="{00000000-0000-0000-0000-000000000000}"/>
  <bookViews>
    <workbookView xWindow="-120" yWindow="-120" windowWidth="29040" windowHeight="15720" xr2:uid="{FC3D73A6-626F-46BB-99B3-EDC23D2A4CED}"/>
  </bookViews>
  <sheets>
    <sheet name="GHG Inventory" sheetId="1" r:id="rId1"/>
    <sheet name="GHG Reduction Measures" sheetId="2" r:id="rId2"/>
    <sheet name="LIDAC" sheetId="5" r:id="rId3"/>
    <sheet name="Other Plan Elements" sheetId="14" r:id="rId4"/>
    <sheet name="Lists" sheetId="4" r:id="rId5"/>
  </sheets>
  <definedNames>
    <definedName name="_xlnm._FilterDatabase" localSheetId="0" hidden="1">'GHG Inventory'!$A$2:$W$81</definedName>
    <definedName name="_xlnm._FilterDatabase" localSheetId="1" hidden="1">'GHG Reduction Measures'!$A$1:$AD$1078</definedName>
    <definedName name="_xlnm._FilterDatabase" localSheetId="2" hidden="1">LIDAC!$A$1:$O$81</definedName>
    <definedName name="_xlnm._FilterDatabase" localSheetId="4" hidden="1">Lists!$D$1:$F$137</definedName>
    <definedName name="_xlnm._FilterDatabase" localSheetId="3" hidden="1">'Other Plan Elements'!$A$1:$J$80</definedName>
  </definedNames>
  <calcPr calcId="191028" iterate="1" iterateDelta="1.0000000000000001E-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1" i="5" l="1" a="1"/>
  <c r="K81" i="5" s="1"/>
  <c r="K80" i="5" a="1"/>
  <c r="K80" i="5" s="1"/>
  <c r="K79" i="5" a="1"/>
  <c r="K79" i="5" s="1"/>
  <c r="K78" i="5" a="1"/>
  <c r="K78" i="5" s="1"/>
  <c r="K77" i="5" a="1"/>
  <c r="K77" i="5" s="1"/>
  <c r="K76" i="5" a="1"/>
  <c r="K76" i="5" s="1"/>
  <c r="K75" i="5" a="1"/>
  <c r="K75" i="5" s="1"/>
  <c r="K74" i="5" a="1"/>
  <c r="K74" i="5" s="1"/>
  <c r="K73" i="5" a="1"/>
  <c r="K73" i="5" s="1"/>
  <c r="K72" i="5" a="1"/>
  <c r="K72" i="5" s="1"/>
  <c r="K71" i="5" a="1"/>
  <c r="K71" i="5" s="1"/>
  <c r="K70" i="5" a="1"/>
  <c r="K70" i="5" s="1"/>
  <c r="K69" i="5" a="1"/>
  <c r="K69" i="5" s="1"/>
  <c r="K68" i="5" a="1"/>
  <c r="K68" i="5" s="1"/>
  <c r="K67" i="5" a="1"/>
  <c r="K67" i="5" s="1"/>
  <c r="K66" i="5" a="1"/>
  <c r="K66" i="5" s="1"/>
  <c r="K65" i="5" a="1"/>
  <c r="K65" i="5" s="1"/>
  <c r="K64" i="5" a="1"/>
  <c r="K64" i="5" s="1"/>
  <c r="K63" i="5" a="1"/>
  <c r="K63" i="5" s="1"/>
  <c r="K62" i="5" a="1"/>
  <c r="K62" i="5" s="1"/>
  <c r="K61" i="5" a="1"/>
  <c r="K61" i="5" s="1"/>
  <c r="K60" i="5" a="1"/>
  <c r="K60" i="5" s="1"/>
  <c r="K59" i="5" a="1"/>
  <c r="K59" i="5" s="1"/>
  <c r="K58" i="5" a="1"/>
  <c r="K58" i="5" s="1"/>
  <c r="K57" i="5" a="1"/>
  <c r="K57" i="5" s="1"/>
  <c r="K56" i="5" a="1"/>
  <c r="K56" i="5" s="1"/>
  <c r="K55" i="5" a="1"/>
  <c r="K55" i="5" s="1"/>
  <c r="K54" i="5" a="1"/>
  <c r="K54" i="5" s="1"/>
  <c r="K53" i="5" a="1"/>
  <c r="K53" i="5" s="1"/>
  <c r="K52" i="5" a="1"/>
  <c r="K52" i="5" s="1"/>
  <c r="K51" i="5" a="1"/>
  <c r="K51" i="5" s="1"/>
  <c r="K50" i="5" a="1"/>
  <c r="K50" i="5" s="1"/>
  <c r="K49" i="5" a="1"/>
  <c r="K49" i="5" s="1"/>
  <c r="K48" i="5" a="1"/>
  <c r="K48" i="5" s="1"/>
  <c r="K47" i="5" a="1"/>
  <c r="K47" i="5" s="1"/>
  <c r="K46" i="5" a="1"/>
  <c r="K46" i="5" s="1"/>
  <c r="K45" i="5" a="1"/>
  <c r="K45" i="5" s="1"/>
  <c r="K44" i="5" a="1"/>
  <c r="K44" i="5" s="1"/>
  <c r="K43" i="5" a="1"/>
  <c r="K43" i="5" s="1"/>
  <c r="K42" i="5" a="1"/>
  <c r="K42" i="5" s="1"/>
  <c r="K41" i="5" a="1"/>
  <c r="K41" i="5" s="1"/>
  <c r="K40" i="5" a="1"/>
  <c r="K40" i="5" s="1"/>
  <c r="K39" i="5" a="1"/>
  <c r="K39" i="5" s="1"/>
  <c r="K38" i="5" a="1"/>
  <c r="K38" i="5" s="1"/>
  <c r="K37" i="5" a="1"/>
  <c r="K37" i="5" s="1"/>
  <c r="K36" i="5" a="1"/>
  <c r="K36" i="5" s="1"/>
  <c r="K35" i="5" a="1"/>
  <c r="K35" i="5" s="1"/>
  <c r="K34" i="5" a="1"/>
  <c r="K34" i="5" s="1"/>
  <c r="K33" i="5" a="1"/>
  <c r="K33" i="5" s="1"/>
  <c r="K32" i="5" a="1"/>
  <c r="K32" i="5" s="1"/>
  <c r="K31" i="5" a="1"/>
  <c r="K31" i="5" s="1"/>
  <c r="K30" i="5" a="1"/>
  <c r="K30" i="5" s="1"/>
  <c r="K29" i="5" a="1"/>
  <c r="K29" i="5" s="1"/>
  <c r="K28" i="5" a="1"/>
  <c r="K28" i="5" s="1"/>
  <c r="K27" i="5" a="1"/>
  <c r="K27" i="5" s="1"/>
  <c r="K26" i="5" a="1"/>
  <c r="K26" i="5" s="1"/>
  <c r="K25" i="5" a="1"/>
  <c r="K25" i="5" s="1"/>
  <c r="K24" i="5" a="1"/>
  <c r="K24" i="5" s="1"/>
  <c r="K23" i="5" a="1"/>
  <c r="K23" i="5" s="1"/>
  <c r="K22" i="5" a="1"/>
  <c r="K22" i="5" s="1"/>
  <c r="K21" i="5" a="1"/>
  <c r="K21" i="5" s="1"/>
  <c r="K20" i="5" a="1"/>
  <c r="K20" i="5" s="1"/>
  <c r="K19" i="5" a="1"/>
  <c r="K19" i="5" s="1"/>
  <c r="K18" i="5" a="1"/>
  <c r="K18" i="5" s="1"/>
  <c r="K17" i="5" a="1"/>
  <c r="K17" i="5" s="1"/>
  <c r="K16" i="5" a="1"/>
  <c r="K16" i="5" s="1"/>
  <c r="K15" i="5" a="1"/>
  <c r="K15" i="5" s="1"/>
  <c r="K14" i="5" a="1"/>
  <c r="K14" i="5" s="1"/>
  <c r="K13" i="5" a="1"/>
  <c r="K13" i="5" s="1"/>
  <c r="K12" i="5" a="1"/>
  <c r="K12" i="5" s="1"/>
  <c r="K11" i="5" a="1"/>
  <c r="K11" i="5" s="1"/>
  <c r="K10" i="5" a="1"/>
  <c r="K10" i="5" s="1"/>
  <c r="K9" i="5" a="1"/>
  <c r="K9" i="5" s="1"/>
  <c r="K8" i="5" a="1"/>
  <c r="K8" i="5" s="1"/>
  <c r="K7" i="5" a="1"/>
  <c r="K7" i="5" s="1"/>
  <c r="K6" i="5" a="1"/>
  <c r="K6" i="5" s="1"/>
  <c r="K5" i="5" a="1"/>
  <c r="K5" i="5" s="1"/>
  <c r="K4" i="5" a="1"/>
  <c r="K4" i="5" s="1"/>
  <c r="K3" i="5" a="1"/>
  <c r="K3" i="5" s="1"/>
  <c r="U796" i="2" l="1"/>
  <c r="S796" i="2"/>
  <c r="U807" i="2"/>
  <c r="S807" i="2"/>
  <c r="U806" i="2"/>
  <c r="S806" i="2"/>
  <c r="U558" i="2" l="1"/>
  <c r="S558" i="2"/>
  <c r="U557" i="2"/>
  <c r="S557" i="2"/>
  <c r="U578" i="2" l="1"/>
  <c r="U577" i="2"/>
  <c r="U576" i="2"/>
  <c r="U575" i="2"/>
  <c r="U528" i="2" l="1"/>
  <c r="S433" i="2" l="1"/>
  <c r="S467" i="2" l="1"/>
  <c r="U467"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Gianni, Juliana</author>
    <author>Creager-Roberts, Sophie</author>
  </authors>
  <commentList>
    <comment ref="S441" authorId="0" shapeId="0" xr:uid="{D12AB739-3C32-4CE0-8D5A-C12A7D2F728B}">
      <text>
        <r>
          <rPr>
            <sz val="11"/>
            <color theme="1"/>
            <rFont val="Aptos Narrow"/>
            <family val="2"/>
            <scheme val="minor"/>
          </rPr>
          <t xml:space="preserve">Gianni, Juliana:
should this be broken in to 2?
</t>
        </r>
      </text>
    </comment>
    <comment ref="S442" authorId="0" shapeId="0" xr:uid="{A310F2F5-07BC-4135-889C-837277BBD230}">
      <text>
        <r>
          <rPr>
            <sz val="11"/>
            <color theme="1"/>
            <rFont val="Aptos Narrow"/>
            <family val="2"/>
            <scheme val="minor"/>
          </rPr>
          <t xml:space="preserve">Gianni, Juliana:
should this be broken in to 2?
</t>
        </r>
      </text>
    </comment>
    <comment ref="Z950" authorId="1" shapeId="0" xr:uid="{A66265C2-65FD-48DE-93FA-A25E97756EBC}">
      <text>
        <r>
          <rPr>
            <b/>
            <sz val="9"/>
            <color indexed="81"/>
            <rFont val="Tahoma"/>
            <family val="2"/>
          </rPr>
          <t>Creager-Roberts, Sophie:</t>
        </r>
        <r>
          <rPr>
            <sz val="9"/>
            <color indexed="81"/>
            <rFont val="Tahoma"/>
            <family val="2"/>
          </rPr>
          <t xml:space="preserve">
"Conduct studies to evaluate the locations of greatest need for transit services that 
are presently unserved or underserved"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tc={97BF33EB-7EFC-44BD-82F8-435B414559B0}</author>
    <author>Creager-Roberts, Sophie</author>
  </authors>
  <commentList>
    <comment ref="A48" authorId="0" shapeId="0" xr:uid="{97BF33EB-7EFC-44BD-82F8-435B414559B0}">
      <text>
        <t>[Threaded comment]
Your version of Excel allows you to read this threaded comment; however, any edits to it will get removed if the file is opened in a newer version of Excel. Learn more: https://go.microsoft.com/fwlink/?linkid=870924
Comment:
    Technical Appendix: https://www.epa.gov/system/files/other-files/2024-04/san-francisco-oakland-berkeley-additional-appendices.zip</t>
      </text>
    </comment>
    <comment ref="M65" authorId="1" shapeId="0" xr:uid="{89D50F84-87D7-46C7-9DF6-E2B622871F19}">
      <text>
        <r>
          <rPr>
            <b/>
            <sz val="9"/>
            <color indexed="81"/>
            <rFont val="Tahoma"/>
            <family val="2"/>
          </rPr>
          <t>Creager-Roberts, Sophie:</t>
        </r>
        <r>
          <rPr>
            <sz val="9"/>
            <color indexed="81"/>
            <rFont val="Tahoma"/>
            <family val="2"/>
          </rPr>
          <t xml:space="preserve">
added Other/Quality of life because of measure on PCAP pg. 27 (resilience hubs) which mentions "help individual increase connection to their neighbors", also pg. 31- "neighborhood beautification"</t>
        </r>
      </text>
    </comment>
    <comment ref="K69" authorId="1" shapeId="0" xr:uid="{D5323F54-B580-4AD0-9968-AD37D6E2F836}">
      <text>
        <r>
          <rPr>
            <b/>
            <sz val="9"/>
            <color indexed="81"/>
            <rFont val="Tahoma"/>
            <family val="2"/>
          </rPr>
          <t>Creager-Roberts, Sophie:</t>
        </r>
        <r>
          <rPr>
            <sz val="9"/>
            <color indexed="81"/>
            <rFont val="Tahoma"/>
            <family val="2"/>
          </rPr>
          <t xml:space="preserve">
Yes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<sst xmlns="http://schemas.openxmlformats.org/spreadsheetml/2006/main" count="26580" uniqueCount="3562">
  <si>
    <t>Sectors Covered</t>
  </si>
  <si>
    <t>Gases Covered</t>
  </si>
  <si>
    <t>PCAP Title</t>
  </si>
  <si>
    <t>PCAP Link</t>
  </si>
  <si>
    <t>Technical Document Title</t>
  </si>
  <si>
    <t>Technical Document Link</t>
  </si>
  <si>
    <t>Lead Organization</t>
  </si>
  <si>
    <t>MSA</t>
  </si>
  <si>
    <t>GHG Inventory Tool(s) Used</t>
  </si>
  <si>
    <t>Most Recent Inventory Year</t>
  </si>
  <si>
    <t>GWP Used</t>
  </si>
  <si>
    <t>Electricity</t>
  </si>
  <si>
    <t>Commercial and Residential Buildings</t>
  </si>
  <si>
    <t>Industry</t>
  </si>
  <si>
    <t>Transportation</t>
  </si>
  <si>
    <t>Waste and materials management</t>
  </si>
  <si>
    <t>Agriculture</t>
  </si>
  <si>
    <t>Natural and Working Lands</t>
  </si>
  <si>
    <t>CO2</t>
  </si>
  <si>
    <t>CH4</t>
  </si>
  <si>
    <t>N2O</t>
  </si>
  <si>
    <t>SF6</t>
  </si>
  <si>
    <t>NF3</t>
  </si>
  <si>
    <t>PFCs</t>
  </si>
  <si>
    <t>HFCs</t>
  </si>
  <si>
    <t>Maricopa-Pinal County Region Priority Action Plan</t>
  </si>
  <si>
    <t>https://azmag.gov/Portals/0/Environmental/CPRG/Maricopa-Pinal-County-Region-Priority-Climate-Action-Plan.pdf?ver=8G2HlJqwTD7IwdHfyGUlYA%3d%3d</t>
  </si>
  <si>
    <t>Appendix A: Maricopa-Pinal County Region 2020 Greenhouse Gas Emissions Inventory</t>
  </si>
  <si>
    <t>https://azmag.gov/Portals/0/Environmental/CPRG/Appendix-A-Maricopa-Pinal-County-Region-2020-GHG-EI-TSD.pdf?ver=WuCZG4HmHkVRQS7QDMwqWg%3d%3d</t>
  </si>
  <si>
    <t>Maricopa Association of Governments</t>
  </si>
  <si>
    <t>Phoenix-Mesa-Chandler, AZ Metro Area</t>
  </si>
  <si>
    <t>EPA MOVES; FAA AEDT; EPA NEI; EPA FLIGHT</t>
  </si>
  <si>
    <t>AR4</t>
  </si>
  <si>
    <t>x</t>
  </si>
  <si>
    <t/>
  </si>
  <si>
    <t>Mid-South Climate Action Plan</t>
  </si>
  <si>
    <t>https://www.epa.gov/system/files/documents/2024-02/memphis-tn-pcap.pdf</t>
  </si>
  <si>
    <t>Shelby County Board of Commissioners</t>
  </si>
  <si>
    <t>Memphis, TN-MS-AR</t>
  </si>
  <si>
    <t>CIRIS; EPA FLIGHT; EPA MOVES</t>
  </si>
  <si>
    <t>Denver Regional Council of Governments Priority Climate Action Plan</t>
  </si>
  <si>
    <t>https://www.epa.gov/system/files/documents/2024-02/denver-regional-council-of-governments-pcap.pdf</t>
  </si>
  <si>
    <t>Denver Regional Council of Governments</t>
  </si>
  <si>
    <t>Denver-Aurora-Lakewood, CO Metro Area</t>
  </si>
  <si>
    <t>EPA SIT; Emission factor analysis; EPA FLIGHT; EIE; EValuateCO</t>
  </si>
  <si>
    <t>Unspecified</t>
  </si>
  <si>
    <t>Priority Climate Action Plan For the Virginia Beach-Norfolk-Newport News, VA-NC Metropolitan Statistical Area</t>
  </si>
  <si>
    <t>https://www.epa.gov/system/files/documents/2024-02/hampton-roads-msa-pcap.pdf</t>
  </si>
  <si>
    <t>Hampton Roads Planning District Commission</t>
  </si>
  <si>
    <t>Virginia Beach-Norfolk-Newport News, VA-NC</t>
  </si>
  <si>
    <t>EPA SIT; EPA MOVES; EPA LMOP; EPA FLIGHT</t>
  </si>
  <si>
    <t>AR5</t>
  </si>
  <si>
    <t>Priority Climate Action Plan Genesee/Finger Lakes Region</t>
  </si>
  <si>
    <t>https://www.epa.gov/system/files/documents/2024-02/gfl-priority-climate-action-plan.pdf</t>
  </si>
  <si>
    <t>Genesee/Finger Lakes Regional Planning Council (G/FLRPC)</t>
  </si>
  <si>
    <t>Rochester, NY</t>
  </si>
  <si>
    <t>NYSERDA 2010 Finger Lakes GHG Inventory</t>
  </si>
  <si>
    <t>DRAFT PRIORITY CLIMATE ACTION PLAN Portland-Vancouver-Hillsboro, OR-WA Metropolitan Statistical Area</t>
  </si>
  <si>
    <t>https://www.epa.gov/system/files/documents/2024-02/portland-metro-msa-pcap.pdf</t>
  </si>
  <si>
    <t>Oregon Metro</t>
  </si>
  <si>
    <t>Portland-Vancouver-Hillsboro, OR-WA</t>
  </si>
  <si>
    <r>
      <t>G3C</t>
    </r>
    <r>
      <rPr>
        <i/>
        <sz val="10"/>
        <color theme="1"/>
        <rFont val="Calibri"/>
        <family val="2"/>
      </rPr>
      <t xml:space="preserve">; </t>
    </r>
    <r>
      <rPr>
        <sz val="10"/>
        <color theme="1"/>
        <rFont val="Calibri"/>
        <family val="2"/>
      </rPr>
      <t>EPA FLIGHT</t>
    </r>
  </si>
  <si>
    <t>2017-2022</t>
  </si>
  <si>
    <t>Southeast Michigan Healthy Climate Plan: Priority Climate Action Plan</t>
  </si>
  <si>
    <t xml:space="preserve">https://www.semcog.org/desktopmodules/SEMCOG.Publications/GetFile.ashx?filename=SoutheastMichiganPriorityClimateActionPlan_2024.pdf </t>
  </si>
  <si>
    <t>Southeast Michigan Council of Governments</t>
  </si>
  <si>
    <t>Detroit-Warren-Dearborn, MI</t>
  </si>
  <si>
    <t>GPC</t>
  </si>
  <si>
    <t>Alamo Area Priority Climate Action Plan</t>
  </si>
  <si>
    <t>https://www.epa.gov/system/files/documents/2024-02/alamo-area-5d-02f39101-0-pcap.pdf</t>
  </si>
  <si>
    <t>Alamo Area Draft Priority Climate Action Plan</t>
  </si>
  <si>
    <t>San Antonio-New Braunfels, TX</t>
  </si>
  <si>
    <t>ICLEI ClearPath; EPA SIT</t>
  </si>
  <si>
    <t xml:space="preserve">Clean Air Tampa Bay Priority Climate Action Plan </t>
  </si>
  <si>
    <t>https://www.epa.gov/system/files/documents/2024-02/tampastpeteclw-msa-pcap.pdf</t>
  </si>
  <si>
    <t xml:space="preserve">Tampa Bay Regional Planning Council </t>
  </si>
  <si>
    <t>Tampa-St. Petersburg-Clearwater, FL</t>
  </si>
  <si>
    <t>ICLEI ClearPath</t>
  </si>
  <si>
    <t>Metropolitan Milwaukee Priority Pollution Reduction Action Plan</t>
  </si>
  <si>
    <t>https://www.epa.gov/system/files/documents/2024-02/metropolitan-milwaukee-priority-pollution-reduction-action-plan-report.pdf</t>
  </si>
  <si>
    <t>Southeastern Wisconsin Regional Planning Commission</t>
  </si>
  <si>
    <t>Milwaukee-Waukesha, WI</t>
  </si>
  <si>
    <t>ICLEI ClearPath; EPA MOVES; EPA FLIGHT; EPA NEI</t>
  </si>
  <si>
    <t>Thrive Together: A Sustainability Playbook for Greater Cincinnati</t>
  </si>
  <si>
    <t>https://www.epa.gov/system/files/documents/2024-02/cincinnati-region-pcap.pdf</t>
  </si>
  <si>
    <t xml:space="preserve">OKI Regional Council of Governments </t>
  </si>
  <si>
    <t>Cincinnati, OH-KY-IN</t>
  </si>
  <si>
    <t>EPA LGGIT; EPA SIT</t>
  </si>
  <si>
    <t>Miami Valley Priority Climate Action Plan</t>
  </si>
  <si>
    <t>https://www.epa.gov/system/files/documents/2024-02/dayton_kettering-msa-pcap.pdf</t>
  </si>
  <si>
    <t>Miami Valley Regional Planning Commission</t>
  </si>
  <si>
    <t>Dayton, OH</t>
  </si>
  <si>
    <t>EPA LGGIT; SLOPE; EPA FLIGHT; EPA NEI</t>
  </si>
  <si>
    <t>AR6</t>
  </si>
  <si>
    <t>Priority Action Plan for the Capital Region</t>
  </si>
  <si>
    <t>https://www.epa.gov/system/files/documents/2024-02/albany-ny-msa-pcap.pdf</t>
  </si>
  <si>
    <t>Capital District Regional Planning Commission</t>
  </si>
  <si>
    <t>Albany-Schenectady-Troy, NY</t>
  </si>
  <si>
    <t>Emission factor analysis</t>
  </si>
  <si>
    <t>AR3</t>
  </si>
  <si>
    <t xml:space="preserve">Cleveland-Elyria Metropolitan Statistical Area Priority Climate Action Plan </t>
  </si>
  <si>
    <t>https://www.epa.gov/system/files/documents/2024-02/cleveland-elyria-msa-pcap.pdf</t>
  </si>
  <si>
    <t xml:space="preserve">Northeast Ohio Areawide Coordinating Agency </t>
  </si>
  <si>
    <t>Cleveland-Elyria, OH</t>
  </si>
  <si>
    <t>One Region for Climate Action: Buffalo Niagara’s Priority Climate Action Plan</t>
  </si>
  <si>
    <t>https://www.epa.gov/system/files/documents/2024-02/buffalo-ny-msa-pcap.pdf</t>
  </si>
  <si>
    <t>GHG Inventory Report</t>
  </si>
  <si>
    <t>https://climatesmart.ny.gov/
fileadmin/csc/documents/GHG_Inventories/wnyghg.pdf</t>
  </si>
  <si>
    <t>Niagara Frontier Transportation Authority</t>
  </si>
  <si>
    <t>Buffalo-Cheektowaga, NY</t>
  </si>
  <si>
    <t>Priority Climate Action Plan Atlanta Metropolitan Statistical Area</t>
  </si>
  <si>
    <t>https://www.epa.gov/system/files/documents/2024-03/atlanta-msa-arc-pcap.pdf</t>
  </si>
  <si>
    <t>Atlanta Regional Commission</t>
  </si>
  <si>
    <t>Atlanta-Sandy Springs-Alpharetta, GA</t>
  </si>
  <si>
    <t>GHG Emissions Tracker</t>
  </si>
  <si>
    <t>Lehigh Valley Priority Climate Action Plan: Transportation Decarbonization</t>
  </si>
  <si>
    <t>https://www.epa.gov/system/files/documents/2024-03/lvpc-priority-climate-action-plan.pdf</t>
  </si>
  <si>
    <t>Lehigh Valley Planning Committee</t>
  </si>
  <si>
    <t>Allentown-Bethlehem-Easton, PA-NJ</t>
  </si>
  <si>
    <t>EPA MOVES; EPA NEI</t>
  </si>
  <si>
    <t>Albuquerque Metropolitan Statistical Area Priority Climate Action Plan</t>
  </si>
  <si>
    <t xml:space="preserve">https://www.epa.gov/system/files/documents/2024-03/cprg-pcap-albuquerque-msa-city-of-albuquerque.pdf </t>
  </si>
  <si>
    <t>Greenhouse Gas Inventory 2020</t>
  </si>
  <si>
    <t>https://www.cabq.gov/sustainability/documents/city-of-albuquerque-ghg-inventory-3.pdf</t>
  </si>
  <si>
    <t>Albuquerque Sustainability Office</t>
  </si>
  <si>
    <t>Albuquerque, NM</t>
  </si>
  <si>
    <t>CIRIS</t>
  </si>
  <si>
    <t>City Of Bakersfield Priority Climate Action Plan</t>
  </si>
  <si>
    <t xml:space="preserve">https://www.epa.gov/system/files/documents/2024-03/city-of-bakersfield-pcap.pdf </t>
  </si>
  <si>
    <t>City of Bakersfield</t>
  </si>
  <si>
    <t>Bakersfield, CA</t>
  </si>
  <si>
    <t>Priority Climate Action Plan for the Baltimore Region</t>
  </si>
  <si>
    <t>https://www.epa.gov/system/files/documents/2024-03/baltimore-msa-bmc-pcap.pdf</t>
  </si>
  <si>
    <t>Baltimore Metropolitan Council, ICLEI-USA, and members of the Baltimore MSA CPRG Steering Committee</t>
  </si>
  <si>
    <t>Baltimore-Columbia-Towson, MD</t>
  </si>
  <si>
    <t>Priority Climate Action Plan Austin-Round Rock-Georgetown Metropolitan Statistical Area</t>
  </si>
  <si>
    <t>https://www.epa.gov/system/files/documents/2024-03/city-of-austin-austin-rrock-georgetown-pcap.pdf</t>
  </si>
  <si>
    <t>City of Austin Office of Sustainability</t>
  </si>
  <si>
    <t>Austin-Round Rock, TX</t>
  </si>
  <si>
    <t>Fresno Council of Governments Priority Climate Action Plan</t>
  </si>
  <si>
    <t>https://www.epa.gov/system/files/documents/2024-03/fresno-cog-pcap.pdf</t>
  </si>
  <si>
    <t>Fresno Council of Governments</t>
  </si>
  <si>
    <t>Fresno, CA</t>
  </si>
  <si>
    <t>Custom-built tool</t>
  </si>
  <si>
    <t>El Paso Metropolitan Statistical Area (MSA) Priority Climate Action Plan</t>
  </si>
  <si>
    <t>https://www.epa.gov/system/files/documents/2024-03/el-paso-priority-climate-action-plan.pdf</t>
  </si>
  <si>
    <t>City of El Paso Community and Human Development department; Office of Climate and Sustainability</t>
  </si>
  <si>
    <t>El Paso, TX</t>
  </si>
  <si>
    <t>ICLEI ClearPath; EPA SIT; EPA FLIGHT</t>
  </si>
  <si>
    <t xml:space="preserve">Central Midlands Priority Climate Action Plan </t>
  </si>
  <si>
    <t>https://www.epa.gov/system/files/documents/2024-03/columbia-sc-pcap.pdf</t>
  </si>
  <si>
    <t>Central Midlands Council of Governments</t>
  </si>
  <si>
    <t>Columbia, SC</t>
  </si>
  <si>
    <t>Columbus MSA Priority Climate Action Plan</t>
  </si>
  <si>
    <t>https://www.epa.gov/system/files/documents/2024-03/columbus-pcap.pdf</t>
  </si>
  <si>
    <t>Sustainable Columbus</t>
  </si>
  <si>
    <t>Columbus, OH</t>
  </si>
  <si>
    <t>EPA LGGIT</t>
  </si>
  <si>
    <t>Birmingham-Hoover Metropolitan Statistical Area Priority Climate Action Plan</t>
  </si>
  <si>
    <t xml:space="preserve">https://www.epa.gov/system/files/documents/2024-03/city-of-birmingham-pcap.pdf </t>
  </si>
  <si>
    <t>City of Birmingham</t>
  </si>
  <si>
    <t>Birmingham-Hoover, AL</t>
  </si>
  <si>
    <t>EPA MOVES; EPA LGGIT; Custom-built tool</t>
  </si>
  <si>
    <t>Greater Boston Priority Climate Action Plan</t>
  </si>
  <si>
    <t>https://www.epa.gov/system/files/documents/2024-03/boston-cambridge-newton-ma-nh-mapc-pcap.pdf</t>
  </si>
  <si>
    <t>Metropolitan Area Planning Council</t>
  </si>
  <si>
    <t>Boston-Cambridge-Newton, MA-NH</t>
  </si>
  <si>
    <t>MAPC GHG Inventory Tool</t>
  </si>
  <si>
    <t xml:space="preserve">Priority Climate Action Plan </t>
  </si>
  <si>
    <t>https://www.epa.gov/system/files/documents/2024-03/hgac-houston-galveston-02f39301-0-pcap.pdf</t>
  </si>
  <si>
    <t>Houston-Galveston Area Council</t>
  </si>
  <si>
    <t>Houston-The Woodlands-Sugar Land, TX</t>
  </si>
  <si>
    <t>ICLEI ClearPath; SLOPE</t>
  </si>
  <si>
    <t>East Central Iowa Priority Climate Action Plan</t>
  </si>
  <si>
    <t>https://www.epa.gov/system/files/documents/2024-03/east-central-iowa-iowa-city-priority-climate-action-plan.pdf</t>
  </si>
  <si>
    <t>East Central Iowa Council of Governments</t>
  </si>
  <si>
    <t>Iowa City, IA</t>
  </si>
  <si>
    <t>EPA LGGIT; SLOPE; EPA FLIGHT</t>
  </si>
  <si>
    <t>Chicago Metropolitan Statistical Area Priority Climate Action Plan</t>
  </si>
  <si>
    <t>https://www.epa.gov/system/files/documents/2024-03/chicago-msa-pcap.pdf</t>
  </si>
  <si>
    <t>Metropolitan Mayors Caucus</t>
  </si>
  <si>
    <t>Chicago-Naperville-Elgin, IL-IN-WI</t>
  </si>
  <si>
    <t>EPA LGGIT; SLOPE; EPA SIT; EPA FLIGHT; EPA NEI; Custom-built tool</t>
  </si>
  <si>
    <t>Priority Climate Action Plan Oklahoma City Metropolitan Statistical Area</t>
  </si>
  <si>
    <t>https://www.epa.gov/system/files/documents/2024-03/5d-02f47301-0-acog-association-of-central-oklahoma-governments-pcap.pdf</t>
  </si>
  <si>
    <t>Association of Central Oklahoma Governments</t>
  </si>
  <si>
    <t>Oklahoma City, OK</t>
  </si>
  <si>
    <t>SLOPE; Custom-built tool</t>
  </si>
  <si>
    <t>East Central Florida's Priority Climate Action Plan</t>
  </si>
  <si>
    <t>https://www.epa.gov/system/files/documents/2024-03/ecfr2c-pcap.pdf</t>
  </si>
  <si>
    <t>East Central Florida Regional Planning Council</t>
  </si>
  <si>
    <t>Orlando-Kissimmee-Sanford, FL</t>
  </si>
  <si>
    <t>ICLEI ClearPath; ICLEI LEARN</t>
  </si>
  <si>
    <t>Philadelphia MSA Priority Climate Action Plan</t>
  </si>
  <si>
    <t>https://www.epa.gov/system/files/documents/2024-03/phl-msa-pcapreport-dvrpc.pdf</t>
  </si>
  <si>
    <t>Delaware Valley Regional Planning Commission</t>
  </si>
  <si>
    <t>Philadelphia-Camden-Wilmington, PA-NJ-DE-MD</t>
  </si>
  <si>
    <t>EPA MOVES; Custom-built tool</t>
  </si>
  <si>
    <t>Priority Climate Action Plan Clean Air Coalition Sarasota-Manatee Region</t>
  </si>
  <si>
    <t>https://www.epa.gov/system/files/documents/2024-03/north-port-sarasota-bradenton-msa-pcap.pdf</t>
  </si>
  <si>
    <t>County of Sarasota</t>
  </si>
  <si>
    <t>North Port-Sarasota-Bradenton, FL</t>
  </si>
  <si>
    <t>New York City – Newark – Jersey City Metropolitan Statistical Area (NY-NJ MSA) Priority Climate Action Plan</t>
  </si>
  <si>
    <t>https://www.epa.gov/system/files/documents/2024-03/ny-nj-msa-pcap.pdf</t>
  </si>
  <si>
    <t>Simplified GHG Inventory - Final Submission</t>
  </si>
  <si>
    <t>https://www.epa.gov/system/files/other-files/2024-04/ny-nj-additional-appendices.zip</t>
  </si>
  <si>
    <t>New York City Economic Development Corporation</t>
  </si>
  <si>
    <t>New York-Newark-Jersey City, NY-NJ-PA</t>
  </si>
  <si>
    <t>ResStock; ComStock; EPA MOVES; EPA FLIGHT</t>
  </si>
  <si>
    <t>Knoxville, TN Metropolitan Statistical Area Priority Climate Action Plan</t>
  </si>
  <si>
    <t>https://www.epa.gov/system/files/documents/2024-03/knoxville-msa-pcap.pdf</t>
  </si>
  <si>
    <t>City of Knoxville</t>
  </si>
  <si>
    <t>Knoxville, TN</t>
  </si>
  <si>
    <t>EPA SIT; EPA MOVES; EPA FLIGHT</t>
  </si>
  <si>
    <t>West Michigan Healthy Climate Plan Priority Climate Action Plan</t>
  </si>
  <si>
    <t xml:space="preserve">https://www.epa.gov/system/files/documents/2024-03/grand-valley-metro-council-w-mi-healthy-climate-plan-pcap.pdf </t>
  </si>
  <si>
    <t>Grand Valley Metropolitan Council</t>
  </si>
  <si>
    <t>Grand Rapids-Kentwood, MI</t>
  </si>
  <si>
    <t>Hartford-East Hartford-Middletown Priority Climate Action Plan</t>
  </si>
  <si>
    <t>https://www.epa.gov/system/files/documents/2024-03/hartford-ct-msa-crcog-priority-climate-action-plan.pdf</t>
  </si>
  <si>
    <t>Capitol Region Council of Governments (CRCOG); River Valley Council of Governments (RiverCOG)</t>
  </si>
  <si>
    <t>Hartford–East Hartford–Middletown, CT</t>
  </si>
  <si>
    <t>Priority Climate Action Plan: Indianapolis-Carmel-Anderson Metropolitan Statistical Area</t>
  </si>
  <si>
    <t>https://www.epa.gov/system/files/documents/2024-03/indianapolis-cprg-cirda-pcap-report.pdf</t>
  </si>
  <si>
    <t>Central Indiana Regional Development Authority</t>
  </si>
  <si>
    <t>Indianapolis-Carmel-Anderson, IN</t>
  </si>
  <si>
    <t>EPAs LGGIT; COMET-Planner</t>
  </si>
  <si>
    <t>Kansas City Priority Climate Action Plan</t>
  </si>
  <si>
    <t>https://www.epa.gov/system/files/documents/2024-03/kansas-city-mo-ks-msa-priority-climate-action-plan.pdf</t>
  </si>
  <si>
    <t>Mid-America Regional Council</t>
  </si>
  <si>
    <t>Kansas City, MO-KS</t>
  </si>
  <si>
    <t>New Haven County’s Priority Climate Action Plan, Impact 2045</t>
  </si>
  <si>
    <t>https://www.epa.gov/system/files/documents/2024-03/new-haven-milford-msa-pcap.pdf</t>
  </si>
  <si>
    <t>Connecticut’s South Central Regional Council of Governments</t>
  </si>
  <si>
    <t>New Haven-Milford, CT</t>
  </si>
  <si>
    <t>Louisville KY-IN MSA Priority Climate Action Plan</t>
  </si>
  <si>
    <t>louisville-ky-in-msa-pcap.pdf (epa.gov)</t>
  </si>
  <si>
    <t>Louisville-Jefferson County Metro Government "Louisville Mayor's Office of Sustainability"</t>
  </si>
  <si>
    <t>Louisville/Jefferson County, KY-IN</t>
  </si>
  <si>
    <t>Southwestern Pennsylvania Regional Climate Pollution Reduction Plan</t>
  </si>
  <si>
    <t xml:space="preserve">https://www.epa.gov/system/files/documents/2024-03/epa-95318101-regional-priority-climate-action-plan-for-swpa.pdf </t>
  </si>
  <si>
    <t>Southwestern Pennsylvania Commission</t>
  </si>
  <si>
    <t>Pittsburgh, PA</t>
  </si>
  <si>
    <t>Greater Salt Lake Area Clean Energy and Air Roadmap (SL-CLEAR)</t>
  </si>
  <si>
    <t>https://www.epa.gov/system/files/documents/2024-03/sl-clear-priority-climate-action-plan.pdf</t>
  </si>
  <si>
    <t xml:space="preserve">The Salt Lake City Department of Sustainability </t>
  </si>
  <si>
    <t>Salt Lake City, UT</t>
  </si>
  <si>
    <t>ICLEI ClearPath; EPA MOVES; EPA FLIGHT</t>
  </si>
  <si>
    <t>Priority Climate Action Plan For the Seattle-Tacoma-Bellevue Metropolitan Statistical Area (MSA)</t>
  </si>
  <si>
    <t>https://www.epa.gov/system/files/documents/2024-03/pcap-puget-sound-msa.pdf</t>
  </si>
  <si>
    <t>Puget Sound Clean Air Agency (Agency or PSCAA)</t>
  </si>
  <si>
    <t>Seattle-Tacoma-Bellevue, WA</t>
  </si>
  <si>
    <t>PSREA</t>
  </si>
  <si>
    <t>Las Vegas-Henderson-Paradise MSA Climate Action Plan</t>
  </si>
  <si>
    <t>https://www.epa.gov/system/files/documents/2024-03/5d-98t73601-0-las-vegas-henderson-paradise-msa-priority-climate-action-plan.pdf</t>
  </si>
  <si>
    <t>Clark County Department of Environment and Sustainability</t>
  </si>
  <si>
    <t>Las Vegas-Henderson-Paradise, NV</t>
  </si>
  <si>
    <t>Priority Climate Action Plan</t>
  </si>
  <si>
    <t>Priority Climate Action Plan (epa.gov)</t>
  </si>
  <si>
    <t>Greater Nashville Regional Council</t>
  </si>
  <si>
    <t>Nashville-Davidson-Murfreesboro-Franklin, TN</t>
  </si>
  <si>
    <t>ICLEI ClearPath; SLOPE; ICLEI LEARN</t>
  </si>
  <si>
    <t>Bay Area Regional Climate Action Planning Initiative</t>
  </si>
  <si>
    <t>https://www.epa.gov/system/files/documents/2024-03/san-francisco-oakland-berkeley-msa-pcap.pdf</t>
  </si>
  <si>
    <t>Bay Area Air Quality Management District</t>
  </si>
  <si>
    <t>San Francisco-Oakland-Berkeley, CA</t>
  </si>
  <si>
    <t>EPA FLIGHT; CARB GHG Inventory; FAA AEDT</t>
  </si>
  <si>
    <t>Priority Climate Action Plan 2024</t>
  </si>
  <si>
    <t>https://www.epa.gov/system/files/documents/2024-03/mcallen-tx-pcap.pdf</t>
  </si>
  <si>
    <t>City of McAllen Public Works</t>
  </si>
  <si>
    <t>McAllen-Edinburg-Mission, TX</t>
  </si>
  <si>
    <t>EPA LGGIT; EPA FLIGHT; EPA NEI</t>
  </si>
  <si>
    <t>Providence-Warwick Metropolitan Statistical Area Priority Climate Action Plan</t>
  </si>
  <si>
    <t>Providence-Warwick Municipal Statistic Area Priority Climate Action Plan (epa.gov)</t>
  </si>
  <si>
    <t>Southeastern Regional Planning &amp; Economic Development District</t>
  </si>
  <si>
    <t>Providence-Warwick, RI-MA</t>
  </si>
  <si>
    <t>City and County of Honolulu Priority Climate Action Plan</t>
  </si>
  <si>
    <t>https://www.epa.gov/system/files/documents/2024-03/honolulu-pcap-cprg.pdf</t>
  </si>
  <si>
    <t>City and County of Honolulu Office of Climate Change, Sustainability and Resiliency</t>
  </si>
  <si>
    <t>Urban Honolulu, HI</t>
  </si>
  <si>
    <t>Lexington-Fayette Priority Climate Action Plan</t>
  </si>
  <si>
    <t>https://www.epa.gov/system/files/documents/2024-03/lexington-fayette-msa-priority-climate-action-plan.pdf</t>
  </si>
  <si>
    <t>Lexington-Fayette Urban County Government</t>
  </si>
  <si>
    <t>Lexington-Fayette, KY</t>
  </si>
  <si>
    <t>EPA LGGIT; EPA FLIGHT; SLOPE</t>
  </si>
  <si>
    <t>Southeast Florida Priority Climate Action Plan</t>
  </si>
  <si>
    <t>https://www.epa.gov/system/files/documents/2024-03/southeast-florida-priority-climate-action-plan.pdf</t>
  </si>
  <si>
    <t>Miami-Dade County Solid Waste Management</t>
  </si>
  <si>
    <t>Miami-Fort Lauderdale-West Palm Beach, FL</t>
  </si>
  <si>
    <t>EPA FLIGHT; ICLEI LEARN; ICLEI ClearPath</t>
  </si>
  <si>
    <t>Richmond, VA Metro Area Metropolitan Statistical Area Priority Climate Action Plan</t>
  </si>
  <si>
    <t>https://www.epa.gov/system/files/documents/2024-03/richmond-msa-priority-climate-action-plan.pdf</t>
  </si>
  <si>
    <t>Richmond Regional Planning District Commission</t>
  </si>
  <si>
    <t>Richmond, VA</t>
  </si>
  <si>
    <t>EPA LMOP; EPA FLIGHT; EPA SIT; EPA MOVES; EPA WARM</t>
  </si>
  <si>
    <t>Bowling Green Metropolitan Statistical Area (BG MSA) Priority Climate Action Plan</t>
  </si>
  <si>
    <t>https://www.epa.gov/system/files/documents/2024-03/bowling-green-msa-pcap.pdf</t>
  </si>
  <si>
    <t>City of Bowling Green</t>
  </si>
  <si>
    <t>Bowling Green KY</t>
  </si>
  <si>
    <t>Thousand Oaks-Oxnard-Ventura Metropolitan Statistical Area (MSA) Priority Climate Action Plan</t>
  </si>
  <si>
    <t xml:space="preserve">https://www.epa.gov/system/files/documents/2024-03/5d-98t72801-ventura-county-msa-pcap.pdf </t>
  </si>
  <si>
    <t>County of Ventura: County Executive Office Sustainability Division</t>
  </si>
  <si>
    <t>Oxnard-Thousand Oaks-Ventura, CA</t>
  </si>
  <si>
    <t>CARB OFFROAD2021; CARB EMFAC; Custom-built tool</t>
  </si>
  <si>
    <t xml:space="preserve">Priority Climate Action Plan Charlotte-Concord-Gastonia NC/SC </t>
  </si>
  <si>
    <t>https://www.epa.gov/system/files/documents/2024-03/charlotte-gastonia-concord-nc-sc-msa-pcap.pdf</t>
  </si>
  <si>
    <t>Centralina Regional Council</t>
  </si>
  <si>
    <t>Charlotte-Concord-Gastonia, NC-SC</t>
  </si>
  <si>
    <t>Southwest CT Climate Action Plan Priority Climate Action Plan for Bridgeport-Norwalk-Stamford Metropolitan Statistical Area</t>
  </si>
  <si>
    <t>https://www.epa.gov/system/files/documents/2024-03/bridgeport-ct-msa-metrocog-swct-pcap.pdf</t>
  </si>
  <si>
    <t>Connecticut Metropolitan Council of Governments</t>
  </si>
  <si>
    <t>Bridgeport-Stamford-Norwalk, CT</t>
  </si>
  <si>
    <t>Priority Climate Action Plan for the Raleigh-Cary and Durham-Chapel Hill Metropolitan Statistical Areas</t>
  </si>
  <si>
    <t>https://www.epa.gov/system/files/documents/2024-03/raleigh-durham-nc-pcap.pdf</t>
  </si>
  <si>
    <t>Central Pines Regional Council</t>
  </si>
  <si>
    <t>Raleigh-Cary, NC</t>
  </si>
  <si>
    <t>ICLEI ClearPath; SLOPE; EPA FLIGHT</t>
  </si>
  <si>
    <t>Capital Region Climate Priorities Plan 2024</t>
  </si>
  <si>
    <t xml:space="preserve">https://www.epa.gov/system/files/documents/2024-03/sacramento-roseville-csa-pcap.pdf </t>
  </si>
  <si>
    <t>Sacramento Metropolitan Air Quality Management District</t>
  </si>
  <si>
    <t>Sacramento-Roseville-Folsom, CA</t>
  </si>
  <si>
    <t>CARB GHG Inventory; Custom-built tool</t>
  </si>
  <si>
    <t>County of San Benito &amp; County of Santa Clara MSA Priority Climate Action Plan</t>
  </si>
  <si>
    <t>san-benito-and-santa-clara-counties-pcap.pdf (epa.gov)</t>
  </si>
  <si>
    <t>County of Santa Clara</t>
  </si>
  <si>
    <t>San Jose–Sunnyvale– Santa Clara, CA</t>
  </si>
  <si>
    <t>ICLEI Community Protocol; CARB EMFAC</t>
  </si>
  <si>
    <t>Priority Climate Action Plan: St. Louis MO/IL Metropolitan Statistical Area</t>
  </si>
  <si>
    <t>https://www.epa.gov/system/files/documents/2024-03/st-louis-mo-il-msa-pcap.pdf</t>
  </si>
  <si>
    <t>East-West Gateway Council of Governments</t>
  </si>
  <si>
    <t>St. Louis, MO-IL</t>
  </si>
  <si>
    <t>ICLEI ClearPath; EPA FLIGHT</t>
  </si>
  <si>
    <t>San Juan-Bayamon-Caguas Priority Climate Action Plan</t>
  </si>
  <si>
    <t>msa-san-juan-puerto-rico-pcap-cprg.pdf (epa.gov)</t>
  </si>
  <si>
    <t>Municipality of San Juan Planning Office</t>
  </si>
  <si>
    <t>San Juan-Bayamon-Caguas, PR</t>
  </si>
  <si>
    <t>Priority Climate Action Plan for Southeastern Louisiana</t>
  </si>
  <si>
    <t>https://www.epa.gov/system/files/documents/2024-03/5d-02f45401-pcap-new-orleans-regional-planning-commission.pdf</t>
  </si>
  <si>
    <t>New Orleans Regional Planning Commission</t>
  </si>
  <si>
    <t>New Orleans-Metairie, LA</t>
  </si>
  <si>
    <t>TULSA METROPOLITAN AREA CLIMATE POLLUTION REDUCTION GRANT PRIMARY CLIMATE ACTION PLAN</t>
  </si>
  <si>
    <t>https://www.epa.gov/system/files/documents/2024-03/5d-02f43401-0-tulsa-msa-cprg-pcap.pdf</t>
  </si>
  <si>
    <t>Indian Nations Council of Governments</t>
  </si>
  <si>
    <t>Tulsa, OK</t>
  </si>
  <si>
    <t>EPA MOVES; EPA FLIGHT; EPA AVERT</t>
  </si>
  <si>
    <t>Greater Worcester Priority Climate Action Plan 2024-2035</t>
  </si>
  <si>
    <t>https://www.epa.gov/system/files/documents/2024-03/greater-worcester-msa-priority-climate-action-plan.pdf</t>
  </si>
  <si>
    <t xml:space="preserve">Central Massachusetts Regional Planning Council </t>
  </si>
  <si>
    <t>Worcester, MA-CT Metro Area</t>
  </si>
  <si>
    <t>MAPC GHG Inventory Tool; EPA LGGIT; iTree</t>
  </si>
  <si>
    <t>Rapid City Community Climate Resiliency Plan: A Priority Climate Action Plan for Reducing Greenhouse Gas Emissions and Improving Climate Resiliency</t>
  </si>
  <si>
    <t>https://www.epa.gov/system/files/documents/2024-03/rapid-city-pcap.pdf</t>
  </si>
  <si>
    <t>Rapid City, SD Metro Area Additional Appendices (Appendix B)</t>
  </si>
  <si>
    <t>https://www.epa.gov/system/files/other-files/2024-04/rapid-city-additional-appendices.zip</t>
  </si>
  <si>
    <t>City of Rapid City</t>
  </si>
  <si>
    <t>Rapid City SD</t>
  </si>
  <si>
    <t>Baton Rouge Metropolitan Statistical Area Priority Climate Action Plan</t>
  </si>
  <si>
    <t xml:space="preserve">https://www.epa.gov/system/files/documents/2024-03/5d-02f46201-pcap-baton-rouge-msa.pdf </t>
  </si>
  <si>
    <t>Capital Region Planning Commission</t>
  </si>
  <si>
    <t>Baton Rouge, LA</t>
  </si>
  <si>
    <t>Priority Climate Action Plan of the Omaha-Council Bluffs Metropolitan Statistical Area</t>
  </si>
  <si>
    <t>https://www.epa.gov/system/files/documents/2024-03/omaha-council-bluffs-ne-msa-priority-climate-action-plan.pdf</t>
  </si>
  <si>
    <t>City of Omaha Planning Department, Omaha-Council Bluffs Metropolitan Area Planning Agency</t>
  </si>
  <si>
    <t>Omaha-Council Bluffs, NE-IA</t>
  </si>
  <si>
    <t>2020-2022</t>
  </si>
  <si>
    <t>San Diego Regional Priority Climate Action Plan</t>
  </si>
  <si>
    <t>https://www.epa.gov/system/files/documents/2024-03/san-diego-regional-pcap.pdf</t>
  </si>
  <si>
    <t>San Diego Association of Governments</t>
  </si>
  <si>
    <t>San Diego-Chula Vista-Carlsbad, CA</t>
  </si>
  <si>
    <t>CARB EMFAC</t>
  </si>
  <si>
    <t>https://www.epa.gov/system/files/documents/2024-03/east-central-iowa-cedar-rapids-iowa-city-priority-climate-action-plan.pdf</t>
  </si>
  <si>
    <t>Cedar Rapids, IA</t>
  </si>
  <si>
    <t xml:space="preserve">Central Iowa Priority Climate Action Plan </t>
  </si>
  <si>
    <t>https://www.epa.gov/system/files/documents/2024-03/central-iowa-des-moines-msa-pcap.pdf</t>
  </si>
  <si>
    <t>Appendix D: Central Iowa Local GHG Inventory Tool</t>
  </si>
  <si>
    <t>https://www.epa.gov/system/files/other-files/2024-04/des-moines-additional-appendices.zip</t>
  </si>
  <si>
    <t>Polk County Auditor</t>
  </si>
  <si>
    <t>Des Moines-West Des Moines, IA</t>
  </si>
  <si>
    <t>Clean Air Northeast Florida Regional Priority Climate Action Plan</t>
  </si>
  <si>
    <t>https://www.epa.gov/system/files/documents/2024-03/clean-air-northeast-florida-pcap.pdf</t>
  </si>
  <si>
    <t>City of Jacksonville</t>
  </si>
  <si>
    <t>Jacksonville, FL</t>
  </si>
  <si>
    <t>The Los Angeles-Long Beach-Anaheim, CA Metropolitan Statistical Area Priority Climate Action Plan</t>
  </si>
  <si>
    <t>https://www.epa.gov/system/files/documents/2024-03/5d-98t76801-los-angeles-long-beach-anaheim-msa_pcap.pdf</t>
  </si>
  <si>
    <t>County of Los Angeles Department of Public Works</t>
  </si>
  <si>
    <t>Los Angeles-Long Beach-Anaheim, CA</t>
  </si>
  <si>
    <t>Twin Cities Metropolitan Statistical Area Priority Climate Action Plan</t>
  </si>
  <si>
    <t>https://www.epa.gov/system/files/documents/2024-03/metropolitan-council-twin-cities-msa-priority-climate-action-plan.pdf</t>
  </si>
  <si>
    <t>Metropolitan Council</t>
  </si>
  <si>
    <t>Minneapolis-St. Paul-Bloomington, MN-WI</t>
  </si>
  <si>
    <t>Riverside-San Bernardino-Ontario MSA Priority Climate Action Plan (PCAP)</t>
  </si>
  <si>
    <t>https://www.epa.gov/system/files/documents/2024-03/5d-98t76601-riverside-san-bernardino-ontario-pcap.pdf</t>
  </si>
  <si>
    <t>San Bernardino County Transportation Authority</t>
  </si>
  <si>
    <t>Riverside-San Bernardino-Ontario, CA</t>
  </si>
  <si>
    <t>2016-2018</t>
  </si>
  <si>
    <t>Pima CAN! Climate Action Now! for Pima County, AZ</t>
  </si>
  <si>
    <t>https://www.epa.gov/system/files/documents/2024-03/pima-county-pcap.pdf</t>
  </si>
  <si>
    <t>Pima County Department of Environmental Quality</t>
  </si>
  <si>
    <t>Tucson, AZ</t>
  </si>
  <si>
    <t>ICLEI ClearPath; EPA MOVES; Emission factor analysis</t>
  </si>
  <si>
    <t>Greater Cheyenne MSA Priority Climate Action Plan</t>
  </si>
  <si>
    <t xml:space="preserve">https://www.epa.gov/system/files/documents/2024-03/cheyenne-msa-pcap.pdf </t>
  </si>
  <si>
    <t>City of Cheyenne</t>
  </si>
  <si>
    <t>Cheyenne, WY</t>
  </si>
  <si>
    <t>Dallas-Fort Worth Air Quality Improvement Plan – Priority Climate Action Plan</t>
  </si>
  <si>
    <t>https://www.epa.gov/system/files/documents/2024-03/dallas-fort-worth-air-quality-improvement-plan.pdf</t>
  </si>
  <si>
    <t>North Central Texas Council of Governments</t>
  </si>
  <si>
    <t>Dallas-Fort Worth-Arlington, TX</t>
  </si>
  <si>
    <t>ICLEI ClearPath; EPA FLIGHT; TAFT; EPA MOVES; FAA AEDT</t>
  </si>
  <si>
    <t>Measure Description</t>
  </si>
  <si>
    <t>Measure Location</t>
  </si>
  <si>
    <t>Sector (1)</t>
  </si>
  <si>
    <t>Sector (2)</t>
  </si>
  <si>
    <t>Sector (3)</t>
  </si>
  <si>
    <t>Sector (4)</t>
  </si>
  <si>
    <t>Measure Type (1)</t>
  </si>
  <si>
    <t>Measure Type (2)</t>
  </si>
  <si>
    <t>Measure Type (3)</t>
  </si>
  <si>
    <t>Measure Type (4)</t>
  </si>
  <si>
    <t>Implementing Authority</t>
  </si>
  <si>
    <t>GWP Included</t>
  </si>
  <si>
    <t>GHG Emissions Reductions (MTCO2e) (1)</t>
  </si>
  <si>
    <t>GHG Emissions Timeframe (1)</t>
  </si>
  <si>
    <t>GHG Emissions Reductions (MTCO2e) (2)</t>
  </si>
  <si>
    <t>GHG Emissions Timeframe (2)</t>
  </si>
  <si>
    <t>GHG Quantification Tools and Methodologies (1)</t>
  </si>
  <si>
    <t>GHG Quantification Tools and Methodologies (2)</t>
  </si>
  <si>
    <t>LIDAC Benefits Analysis Included?</t>
  </si>
  <si>
    <t>LIDAC Measure?</t>
  </si>
  <si>
    <t>CAP Analysis Included?</t>
  </si>
  <si>
    <t>Criteria Air Pollutant Tools</t>
  </si>
  <si>
    <t>HAP Analysis Included?</t>
  </si>
  <si>
    <t>Hazardous Air Pollutant Tools</t>
  </si>
  <si>
    <t>Introduce a $1 million rebate voucher program for electric bike and cargo bikes to help residents with the cost of purchasing electric bikes.</t>
  </si>
  <si>
    <t>PCAP pg. 10-12</t>
  </si>
  <si>
    <t>Increase active transportation</t>
  </si>
  <si>
    <t>Municipalities; Community-Based Organizations</t>
  </si>
  <si>
    <t>Annually</t>
  </si>
  <si>
    <t>N/A</t>
  </si>
  <si>
    <t>Qualitative</t>
  </si>
  <si>
    <t>No</t>
  </si>
  <si>
    <t>None</t>
  </si>
  <si>
    <t>Introduce a $5 million rebate voucher program for electric bike and cargo bikes to help residents with the cost of purchasing electric bikes.</t>
  </si>
  <si>
    <t>Introduce a $10 million rebate voucher program for electric bike and cargo bikes to help residents with the cost of purchasing electric bikes.</t>
  </si>
  <si>
    <t>Central Midlands Priority Climate Action Plan</t>
  </si>
  <si>
    <t>Invest in the implementation of smart surfaces, such as planting trees and using reflective or green roofs to aid in the mitigation of urban heat islands.</t>
  </si>
  <si>
    <t>PCAP pg. 43-46, 57</t>
  </si>
  <si>
    <t>Natural and working lands</t>
  </si>
  <si>
    <t>Expand urban forests and/or green spaces</t>
  </si>
  <si>
    <t xml:space="preserve">City; county governments; local partners; municipalities </t>
  </si>
  <si>
    <t>2025-2030</t>
  </si>
  <si>
    <t>2031-2050</t>
  </si>
  <si>
    <t>Estimates based on project data or comparable plans</t>
  </si>
  <si>
    <t>Convert school buses to EVs.</t>
  </si>
  <si>
    <t>PCAP pg. 30; Appendix C pg. x, Appendix E pg. ix</t>
  </si>
  <si>
    <t>Electrify municipal buses</t>
  </si>
  <si>
    <t xml:space="preserve">MSA Counties, Cities, and other governments </t>
  </si>
  <si>
    <t>Quantitative</t>
  </si>
  <si>
    <t>EPA AVERT</t>
  </si>
  <si>
    <t>Increase high capacity transit service across the metropolitan area.</t>
  </si>
  <si>
    <t>PCAP pg. 22-25</t>
  </si>
  <si>
    <t>Expand public transit</t>
  </si>
  <si>
    <t>State and Local Transit agencies</t>
  </si>
  <si>
    <t>EPA MOVES</t>
  </si>
  <si>
    <t>Redesign streets and infrastructure to reduce delays for transit vehicles and encourage residents to switch to public transportation.</t>
  </si>
  <si>
    <t>PCAP pg. 25-33</t>
  </si>
  <si>
    <t>Oregon Metro; State and Local Transit Agencies; Cities; Counties</t>
  </si>
  <si>
    <t>Expand transit signal priority to reduce delay for buses and encourage residents to switch to public transportation.</t>
  </si>
  <si>
    <t>PCAP pg. 33-36</t>
  </si>
  <si>
    <t>Expand bicycle and pedestrian network.</t>
  </si>
  <si>
    <t>PCAP pg. 36-40</t>
  </si>
  <si>
    <t>Oregon Metro; Cities; Counties; Parks and Recreation Districts</t>
  </si>
  <si>
    <t>Expand use of parking pricing.</t>
  </si>
  <si>
    <t>PCAP pg. 40-43</t>
  </si>
  <si>
    <t>Reduce vehicle miles traveled</t>
  </si>
  <si>
    <t>Cities; Counties</t>
  </si>
  <si>
    <t>VisionEval</t>
  </si>
  <si>
    <t>Expand the use of electric buses in the region’s transit fleets.</t>
  </si>
  <si>
    <t>PCAP pg. 43-47</t>
  </si>
  <si>
    <t>Increase canopy growth to 50% by 2030 and 93% growth by 2050 by planting native trees and vegetation while reducing invasive plants, developing community gardens, greenways, and parks, and improving irrigation systems.</t>
  </si>
  <si>
    <t>PCAP pg. 27, 37-40</t>
  </si>
  <si>
    <t>Maintain or expand existing forests</t>
  </si>
  <si>
    <t>City of El Paso; El Paso Water; Town of Horizon City; Hudspeth County; Dell City</t>
  </si>
  <si>
    <t>2025-2050</t>
  </si>
  <si>
    <t>ICLEI LEARN</t>
  </si>
  <si>
    <t>Implement active transportation systems including sidewalks and bike lanes, traffic signals, facilities, road treatments, and active transport vehicles to reduce up to 8% vehicle miles traveled by 2050.</t>
  </si>
  <si>
    <t>PCAP pg. 27, 41-45</t>
  </si>
  <si>
    <t>Improve road conditions</t>
  </si>
  <si>
    <t xml:space="preserve">each local government within the MSA; Village of Vinton; City of Socorro; City of El Paso; </t>
  </si>
  <si>
    <t>Increase transit passenger trips per capita by 20% by 2030 and a 40% by 2050.</t>
  </si>
  <si>
    <t>PCAP pg. 44-53, 137</t>
  </si>
  <si>
    <t>LANTA, LVPC/LVTS, municipalities</t>
  </si>
  <si>
    <t>Reimagine and retrofit major transportation corridors with green infrastructure.</t>
  </si>
  <si>
    <t>PCAP pg. 68-73, 140</t>
  </si>
  <si>
    <t>PennDOT, Pennsylvania Turnpike Commission, LVPC/LVTS, municipalities</t>
  </si>
  <si>
    <t>DOT ICE</t>
  </si>
  <si>
    <t>Integrate Transportation Systems Management and Operations strategies including adaptive signal control, real-time traffic monitoring, and dynamic lane usage to reduce major roadway congestion.</t>
  </si>
  <si>
    <t>PCAP pg. 76-82, 141</t>
  </si>
  <si>
    <t>Improve transportation systems management and operations</t>
  </si>
  <si>
    <t>PennDOT, LVTS, municipalities</t>
  </si>
  <si>
    <t>Create a region more conducive for walking, biking, and all forms of mobility, including emerging ones, by reducing vehicle miles traveled and providing safe and efficient means of active mobility as an alternative.</t>
  </si>
  <si>
    <t>PCAP pg. 35</t>
  </si>
  <si>
    <t>Local and county governments’ departments of public works; Greater Buffalo Niagara Regional Transportation Council; GObike Buffalo; Reddy Bikeshare, East Side Bike Library, and other micromobility initiatives</t>
  </si>
  <si>
    <t>Encourage consumers and fleet operators to purchase or lease new light, medium- and heavy-duty zero-emissions vehicles and/or fueling infrastructure</t>
  </si>
  <si>
    <t>PCAP pg. 8, 14</t>
  </si>
  <si>
    <t>Increase the deployment of electric vehicles</t>
  </si>
  <si>
    <t>Develop EV charging infrastructure</t>
  </si>
  <si>
    <t>Local Governments, Community Groups, Businesses, Individuals</t>
  </si>
  <si>
    <t>Invest in zero-emissions transit vehicles, energy supply, power sources and storage strategies, in-field/on-route transit vehicle charging infrastructure, and other support investments needed to eliminate emissions from transit services.</t>
  </si>
  <si>
    <t>Develop energy storage systems</t>
  </si>
  <si>
    <t>CDTA</t>
  </si>
  <si>
    <t>Transition light, medium, and heavy-duty fleets to appropriate zero-emission platforms and prepare to replace vehicles as options become available on the market.</t>
  </si>
  <si>
    <t>Electrify government and/or publicly owned vehicle fleets</t>
  </si>
  <si>
    <t>Increase the deployment of electric MDVs and/or HDVs</t>
  </si>
  <si>
    <t>Local Governments, CDTA</t>
  </si>
  <si>
    <t>Reduce single occupancy vehicles on the road with financial incentives and other policies to encourage travelers to commute using rideshare, carpooling, and taxi services to reduce vehicle miles traveled in the region.</t>
  </si>
  <si>
    <t>Encourage carpooling</t>
  </si>
  <si>
    <t>CDTA, The Transportation Council, Local Governments, Businesses</t>
  </si>
  <si>
    <t>Create incentives or local policies to transition away from using gasoline and diesel offroad vehicles and equipment used by residents and businesses, local governments, farms, construction companies, and industrial operators.</t>
  </si>
  <si>
    <t>Electrify off road vehicles or equipment</t>
  </si>
  <si>
    <t>Utilize low carbon fuels</t>
  </si>
  <si>
    <t>Local Governments, The Transportation Council, Community Groups, Businesses</t>
  </si>
  <si>
    <t>Fund projects and plans to improve, enhance, and expand Capital District Transportation Authority services, to shift trips using individual vehicles to lower-polluting modes and reduce single occupancy vehicle dependency.</t>
  </si>
  <si>
    <t>CDTA, The Transportation Council</t>
  </si>
  <si>
    <t>Encourage implementation of e-bikes, e-scooters and support infrastructure by introducing options for direct purchase or reimbursements to local governments and mobility operators to build and install charging infrastructure.</t>
  </si>
  <si>
    <t>CDTA, The Transportation Council, Local Governments</t>
  </si>
  <si>
    <t>Provide assistance to local governments to develop plans and edit codes to encourage infill, compact development, transit-oriented and transit supportive development, and new paved trails throughout the region.</t>
  </si>
  <si>
    <t>PCAP pg. 9, 14</t>
  </si>
  <si>
    <t>Build dense communities</t>
  </si>
  <si>
    <t>Build housing in transit connected locations</t>
  </si>
  <si>
    <t>Local Governments, Community Groups</t>
  </si>
  <si>
    <t>Implement advanced data-driven management and monitoring technologies such as real time travel information and optimization to improve traffic flow, reduce idling, and reduce the need for drivers to search for parking spaces.</t>
  </si>
  <si>
    <t>Reduce idling</t>
  </si>
  <si>
    <t>Incentivize the development and purchase of alternative fuel and advanced vehicle technologies for off-road port vehicles and marine vessels, airport operations vehicles and aircraft.</t>
  </si>
  <si>
    <t>Electrify or increase efficiency of non-road transportation</t>
  </si>
  <si>
    <t>Port of Albany, Albany County Airport Authority</t>
  </si>
  <si>
    <t>Incentivize building envelope insulation and purchases of energy-efficient appliances, heating and cooling equipment, lighting, and building products. Implement insulating, cool roofing, passive design, and other measures in existing government, educational, commercial, and residential buildings.</t>
  </si>
  <si>
    <t>PCAP pg. 10, 15</t>
  </si>
  <si>
    <t>Commercial and residential buildings</t>
  </si>
  <si>
    <t>Improve weatherization</t>
  </si>
  <si>
    <t>Improve municipal building efficiency</t>
  </si>
  <si>
    <t>Install more efficient heating or cooling equipment</t>
  </si>
  <si>
    <t>Improve appliance energy efficiency</t>
  </si>
  <si>
    <t>State, Local Governments</t>
  </si>
  <si>
    <t>Install air and ground source heat pumps in residential and commercial buildings to reduce use of natural gas and fuel oil.</t>
  </si>
  <si>
    <t>Deploy electric heat pumps</t>
  </si>
  <si>
    <t>State, Local Governments, Individuals</t>
  </si>
  <si>
    <t>Prepare building stock by investing in electric service and envelop upgrades needed for heat pumps, on-site renewable generation, energy storage, and battery electric vehicle charging and support buildings in LIDAC communities.</t>
  </si>
  <si>
    <t>Electrify existing buildings</t>
  </si>
  <si>
    <t>Increase deployment of distributed renewables</t>
  </si>
  <si>
    <t>Yes</t>
  </si>
  <si>
    <t>Utilize stakeholder planning and zoning processes to identify optimal locations for small, medium, and large renewable energy generation and storage systems and improve coordination between New York State Energy Research and Development Authority and municipalities on related policy and programs for solar, wind, energy storage, and anerobic digestion.</t>
  </si>
  <si>
    <t>Expand utility-scale renewable energy generation</t>
  </si>
  <si>
    <t>Local Governments, Developers, Commercial Sector</t>
  </si>
  <si>
    <t>Promote clean energy policies and programs like Community Choice Aggregation to, where appropriate, increase access to cost-effective clean energy supplies.</t>
  </si>
  <si>
    <t>Facilitate community choice aggregation programs</t>
  </si>
  <si>
    <t>Local Governments</t>
  </si>
  <si>
    <t>Adopt and enforce advanced energy codes or stretch codes.</t>
  </si>
  <si>
    <t>Leverage building codes</t>
  </si>
  <si>
    <t>Identify and implement thermal loops to replace the natural gas grid where feasible and leverage thermal energy sources such as ground source geothermal, heat recovery from municipal wastewater systems, water bodies, and other sources available.</t>
  </si>
  <si>
    <t>PCAP pg. 11, 15</t>
  </si>
  <si>
    <t>Use district geothermal, cogeneration, or waste heat recovery</t>
  </si>
  <si>
    <t>Develop a comprehensive program in partnership with housing advocates, developers, landlords, and municipalities to ensure rental housing is upgraded to provide tenants with clean, healthy, and affordable energy.</t>
  </si>
  <si>
    <t>Local Government, NYSERDA, Housing Authorities, Housing Advocates, Developers, Landlords</t>
  </si>
  <si>
    <t>Reduce landfills by creating community and government programs to promote residential, commercial, and industrial composting, including food scraps.</t>
  </si>
  <si>
    <t>PCAP pg. 12, 16</t>
  </si>
  <si>
    <t>Increase composting</t>
  </si>
  <si>
    <t>Implement measures to reduce leakage and ensure recovery and recycling of hydrofluorocarbon based refrigerants. Invest in low emissions alternatives in industries such as hospitals, grocery stores and ice rinks. Manage and track refrigerants in GHG inventories.</t>
  </si>
  <si>
    <t>Phase out HFCs</t>
  </si>
  <si>
    <t>Local Governments, Businesses</t>
  </si>
  <si>
    <t>Consider anaerobic digestion or other clean technologies to generate power, or to create energy products like renewable natural gas, hemp, or wood pellets.</t>
  </si>
  <si>
    <t>Increase anaerobic digestion</t>
  </si>
  <si>
    <t>Use cleaner fuels for power generation</t>
  </si>
  <si>
    <t>Industry, Agriculture, Commercial Food Businesses</t>
  </si>
  <si>
    <t>Increase emissions reductions through improved landfill management, gas recovery, flaring, and energy generation at the open City of Albany and Town of Colonie Landfills and evaluate the region’s numerous closed landfills (repurpose closed landfills for solar development or for other public benefit) and reduce passive methane emissions from vents.</t>
  </si>
  <si>
    <t>Increase capture and/or utilization of gas from landfills</t>
  </si>
  <si>
    <t>Promote fully aerobic treatment processes to reduce methane emissions and consider drying biosolids for land reapplication instead of landfilling if free of contaminants.</t>
  </si>
  <si>
    <t>Plant an additional 10,000 trees to support carbon sequestration, air quality improvements, and reduce building energy use through increased tree canopy.</t>
  </si>
  <si>
    <t>PCAP pg. 31</t>
  </si>
  <si>
    <t>Municipal, county, and tribal nations</t>
  </si>
  <si>
    <t>2027-2030</t>
  </si>
  <si>
    <t>Tulsa Metropolitan Area Climate Pollution Reduction Grant Primary Climate Action Plan</t>
  </si>
  <si>
    <t xml:space="preserve">https://www.epa.gov/system/files/documents/2024-03/5d-02f43401-0-tulsa-msa-cprg-pcap.pdf </t>
  </si>
  <si>
    <t>Expand the number and service area of electric vehicle charging stations across the Tulsa MSA adjacent to multi-family and student housing, along transportation corridors, and in proximity to employment centers.</t>
  </si>
  <si>
    <t>PCAP pg. 14, 20</t>
  </si>
  <si>
    <t>Tribal governments; State of Oklahoma; Indian Nations Council of Governments (INCOG); Local governments</t>
  </si>
  <si>
    <t>Provide a financial incentive or rebate for the purchase of EVs (including e-bikes, scooters, lawn equipment etc.) that aims to improve affordability and accessibility for LIDAC residents.</t>
  </si>
  <si>
    <t>PCAP pg. 14, 21</t>
  </si>
  <si>
    <t>Tribal governments; State of Oklahoma; Local governments</t>
  </si>
  <si>
    <t>On-road: 974,855; non-road: 97,365</t>
  </si>
  <si>
    <t>Expand waste diversion practices in the Tulsa MSA by funding curbside composting programs, establishing composting drop-off hubs in the Tulsa area to divert food waste from landfills, and expanding existing recycling services to new customers.</t>
  </si>
  <si>
    <t>PCAP pg. 15, 24</t>
  </si>
  <si>
    <t>Increase recycling</t>
  </si>
  <si>
    <t>Tribal governments; Local governments (municipalities and counties); The M.e.t.</t>
  </si>
  <si>
    <t>Fund improvements to landfill and wastewater treatment facilities to allow for the capture of methane and equipment to process that methane into pipeline-grade renewable natural gas for use in municipal buildings or fleets.</t>
  </si>
  <si>
    <t>PCAP pg. 15, 25</t>
  </si>
  <si>
    <t>Reduce emissions from wastewater treatment facilities</t>
  </si>
  <si>
    <t>Tribal governments; Local governments (municipal solid waste and wastewater departments); the M.e.t.; Landfill companies</t>
  </si>
  <si>
    <t>EPA FLIGHT</t>
  </si>
  <si>
    <t>Develop sites in LIDAC neighborhoods that can serve as hubs for resilience against extreme weather, other natural disasters, and emergencies, while also serving as places to educate and train community members to take action at the neighborhood scale to reduce greenhouse gas emissions by implementing PCAP strategies.</t>
  </si>
  <si>
    <t>PCAP pg. 16, 27-28</t>
  </si>
  <si>
    <t>Education and engagement</t>
  </si>
  <si>
    <t>Tribal governments; Indian Nations Council of Governments(INCOG); Local governments (municipalities and counties)</t>
  </si>
  <si>
    <t>EPA Simplified GHG Emissions Calculator</t>
  </si>
  <si>
    <t>Encourage the adoption of newer, more energy-efficient building codes by municipalities and counties in the Tulsa MSA.</t>
  </si>
  <si>
    <t>PCAP pg. 17, 30</t>
  </si>
  <si>
    <t>State of Oklahoma; Indian Nations Council of Governments (INCOG); Local governments (municipalities and counties)</t>
  </si>
  <si>
    <t>Fund the planting, siting, and maintenance of native vegetation across the Tulsa region with a focus on areas that lack significant tree canopy coverage and riparian areas.</t>
  </si>
  <si>
    <t>PCAP pg. 18, 31</t>
  </si>
  <si>
    <t>Tribal governments; Local government (municipalities and counties); Non-profit organizations</t>
  </si>
  <si>
    <t>City of San Antonio’s Office of Sustainability</t>
  </si>
  <si>
    <t>Reduce 10% of gasoline vehicle miles traveled by 2050.</t>
  </si>
  <si>
    <t>PCAP pg. 38</t>
  </si>
  <si>
    <t>Reduce Vehicle Miles Traveled</t>
  </si>
  <si>
    <t xml:space="preserve">Alamo Area Council of Governments has the authority to conduct regional planning, coordinate with local governments, and implement climate programs. It will partner with the San Antonio City Council, the City Council's Community Health and Equity Community, and the Climate Action and Adaptation Plan Advisory Committee to establish these programs. </t>
  </si>
  <si>
    <t>Switch 95.63% of gasoline vehicle miles traveled to EVs by 2050.</t>
  </si>
  <si>
    <t xml:space="preserve">Alamo Area Council of Governments has the authority to conduct regional planning, coordinate with local governments, and implement climate programs. It will partner with the San Antonio City Council, the City Council's Community Health and Equity Committee, and the Climate Action and Adaptation Plan Advisory Committee to establish these programs. </t>
  </si>
  <si>
    <t>Switch 99.63% of diesel vehicle miles traveled to EVs by 2050.</t>
  </si>
  <si>
    <t>Achieve a 1,298.32kWh/KW generation potential from residential solar.</t>
  </si>
  <si>
    <t>Project Sunroof</t>
  </si>
  <si>
    <t>Achieve a 1,298.32kWh/KW generation potential from commercial solar.</t>
  </si>
  <si>
    <t>Save 25% of energy in new residential buildings, achieve a 20% savings from retrofits of existing buildings, and make sure 3.85% of existing housing units receive efficiency retrofits per year.</t>
  </si>
  <si>
    <t>Improve building energy efficiency</t>
  </si>
  <si>
    <t>Electrify residential buildings and achieve the following goals: 3.85% of existing housing units with natural gas electrified per year, 85% (to 2030) and 100% (to 2050) of new construction electrified, 3.58 Heat Pump Coefficient of Performance (COP), and 80% Furnace Efficiency.</t>
  </si>
  <si>
    <t>PCAP pg. 39</t>
  </si>
  <si>
    <t>Save 25% of energy in new commercial buildings, achieve a 20% savings from retrofits of existing buildings, and make sure 3.85% of existing housing units receive efficiency retrofits per year.</t>
  </si>
  <si>
    <t>Electrify commercial buildings and achieve the following goals: 3.85% of existing housing units with natural gas electrified per year, 85% (to 2030) and 100% (to 2050) of new construction electrified, 3.58 Heat Pump Coefficient of Performance (COP), and 80% Furnace Efficiency.</t>
  </si>
  <si>
    <t>Incorporate infrastructure in the form of building energy efficiency retrofits/improvements for low-income residents, food waste prevention and composting education and tools, workforce development, and an educational campaign.</t>
  </si>
  <si>
    <t>PCAP pg. 73-84</t>
  </si>
  <si>
    <t>Reduce food/organic waste</t>
  </si>
  <si>
    <t>Develop green workforce</t>
  </si>
  <si>
    <t>City of Albuquerque- Administrator</t>
  </si>
  <si>
    <t>EPA WARM</t>
  </si>
  <si>
    <t>Quantitative and Qualitative</t>
  </si>
  <si>
    <t>Increase decarbonization initiatives to effectively decarbonize low-income multi-family housing complexes located in LIDAC tracts.</t>
  </si>
  <si>
    <t>PCAP pg. 85-100</t>
  </si>
  <si>
    <t>AFLEET</t>
  </si>
  <si>
    <t>Reduce emissions, build greater resiliency, and more equitably distribute resources and infrastructure to a minimum of 32 community centers in LIDAC communities.</t>
  </si>
  <si>
    <t>PCAP pg. 101-128</t>
  </si>
  <si>
    <t>The City of Albuquerque</t>
  </si>
  <si>
    <t>Incorporate solar-powered agriculture storage structure, two outhouses with electric incinerating toilets and portable sinks and stormwater management infrastructure into the Los Poblanos Open Space.</t>
  </si>
  <si>
    <t>PCAP pg. 129-141</t>
  </si>
  <si>
    <t>The City of Albuquerque Open Space Division</t>
  </si>
  <si>
    <t>Build solar panel canopies at Central New Mexico Community College Main, Market Place, Montoya, Westside, and Workforce Training Center Campuses.</t>
  </si>
  <si>
    <t>PCAP pg. 142-146</t>
  </si>
  <si>
    <t>The Central New Mexico Community College Governing Board</t>
  </si>
  <si>
    <t>Design a transit plaza co-located with affordable housing to improve long-term transit access for LIDACs.</t>
  </si>
  <si>
    <t>PCAP pg. 147-156</t>
  </si>
  <si>
    <t>Introduce new bicycling infrastructure to incentivize biking and commuting for transportation.</t>
  </si>
  <si>
    <t>PCAP pg. 157-168</t>
  </si>
  <si>
    <t>EPA TEAM</t>
  </si>
  <si>
    <t>Create a dedicated pedestrian and bicycle corridor that is offset from the road in the heart of downtown will serve both local and regional commuters, closing the missing link for safe access to jobs, amenities, and tourist destinations.</t>
  </si>
  <si>
    <t>PCAP pg. 169-190</t>
  </si>
  <si>
    <t>The City of Albuquerque's Metropolitan Redevelopment Agency</t>
  </si>
  <si>
    <t>Introduce a new trail for commuting and recreation that also reaches a LIDAC community.</t>
  </si>
  <si>
    <t>PCAP pg. 191-202</t>
  </si>
  <si>
    <t>The Parks and Recreation Department</t>
  </si>
  <si>
    <t>Replace fossil fuel powered Transit Department vehicles with zero emission vehicles.</t>
  </si>
  <si>
    <t>PCAP pg. 203-208</t>
  </si>
  <si>
    <t>Authority to implement this measure is currently under application and submission and a decision will be made from our governing body within 60 days after this document is due.</t>
  </si>
  <si>
    <t>Transition the current government fleet to electric vehicles.</t>
  </si>
  <si>
    <t>PCAP pg. 209-213</t>
  </si>
  <si>
    <t>The City of Albuquerque's Fleet Department has the authority to purchase vehicles. The City of Albuquerque’s City Council and leadership approval will be obtained to procure a contractor to install the electric vehicle charging stations.</t>
  </si>
  <si>
    <t>Increase availability of public electric vehicle charging infrastructure at Central New Mexico Community College.</t>
  </si>
  <si>
    <t>PCAP pg. 214-219</t>
  </si>
  <si>
    <t>Convert vehicles in the Aviation department vehicle fleet to zero emission vehicles.</t>
  </si>
  <si>
    <t>PCAP pg. 220-224</t>
  </si>
  <si>
    <t xml:space="preserve">The City of Albuquerque Aviation Department has the authority to purchase vehicles. The City of Albuquerque’s City Council and leadership approval will be obtained to procure a contractor to install the electric vehicle charging stations. </t>
  </si>
  <si>
    <t>Minimize gas-powered equipment and replace it with more environmentally friendly tools.</t>
  </si>
  <si>
    <t>PCAP pg. 225-232</t>
  </si>
  <si>
    <t>The Parks and Recreation Department is authorized under the City of Albuquerque to purchase electric equipment for the maintenance of park and trail properties throughout Albuquerque.</t>
  </si>
  <si>
    <t>Transition the Balloon Fiesta Park (BFP) fleet of Utility Vehicles and Turf Maintenance Equipment to electric solutions presents a significant opportunity to minimize the event's environmental footprint.</t>
  </si>
  <si>
    <t>PCAP pg. 233-239</t>
  </si>
  <si>
    <t xml:space="preserve">The Parks and Recreation Department is authorized under the City of Albuquerque to purchase electric equipment for the maintenance of the Balloon Fiesta Park. </t>
  </si>
  <si>
    <t>Replace gas-powered golf carts with electric golf carts.</t>
  </si>
  <si>
    <t>PCAP pg. 240-243</t>
  </si>
  <si>
    <t>The Parks and Recreation Department is authorized under the City of Albuquerque to purchase electric equipment for the City operated golf properties.</t>
  </si>
  <si>
    <t>Install DC Fast Chargers downtown and at Route 66 Visitors Center at Central and I-40 to include six level 3 and two upgraded level 2 charging ports.</t>
  </si>
  <si>
    <t>PCAP pg. 244-249</t>
  </si>
  <si>
    <t>Bernalillo County</t>
  </si>
  <si>
    <t>Accelerate the availability of public electric vehicle charging infrastructure.</t>
  </si>
  <si>
    <t>PCAP pg. 250-255</t>
  </si>
  <si>
    <t>Promote food waste prevention through systems-level changes of the life cycle of food and green waste for LIDAC communities.</t>
  </si>
  <si>
    <t>PCAP pg. 256-265</t>
  </si>
  <si>
    <t>Divert food and green waste from the Pueblo of San Felipe's transfer station to landfill waste stream.</t>
  </si>
  <si>
    <t>PCAP pg. 266-272</t>
  </si>
  <si>
    <t xml:space="preserve">The Pueblo of San Felipe </t>
  </si>
  <si>
    <t>Accelerate the diversion of green waste material from local landfills and increase the conversion of this waste into reusable inputs to grow the green infrastructure.</t>
  </si>
  <si>
    <t>PCAP pg. 273-278</t>
  </si>
  <si>
    <t>The Parks and Recreation Department or the Solid Waste Department</t>
  </si>
  <si>
    <t>Install street trees and green stormwater infrastructure along residential roads impacted by flooding in the unincorporated area of the Albuquerque South Valley.</t>
  </si>
  <si>
    <t>PCAP pg. 279-287</t>
  </si>
  <si>
    <t>iTree</t>
  </si>
  <si>
    <t>Other custom-built tool</t>
  </si>
  <si>
    <t>Develop green stormwater infrastructure including planting trees and vegetation.</t>
  </si>
  <si>
    <t>PCAP pg. 288-300</t>
  </si>
  <si>
    <t>The Storm Drainage Section of the Dept. of Municipal Development of the City of Albuquerque</t>
  </si>
  <si>
    <t>Increase tree inventory data and tree planting locations.</t>
  </si>
  <si>
    <t>PCAP pg. 301-307</t>
  </si>
  <si>
    <t>Expand bike and pedestrian paths by providing 100 miles of on-road bike paths and 250 miles of side paths and establish bicycle and pedestrian mode-share targets of 2% for 2025 and 4% for 2030, with the goal of improving access for LIDACs.</t>
  </si>
  <si>
    <t>PCAP pg. 97-98</t>
  </si>
  <si>
    <t>City of Baton Rouge, East Baton Rouge Parish (BREC), CRPC, and potential expansion to other parishes in the MSA</t>
  </si>
  <si>
    <t>Redesign a suite of services offered by the transit system within the City of Baton Rouge and the City of Baker and expand the ongoing Plank-Nicholson BRT Project which encompasses a system redesign with route modifications, frequency adjustments, and a potential introduction of new mobility options, such as microtransit.</t>
  </si>
  <si>
    <t>PCAP pg. 100-101</t>
  </si>
  <si>
    <t>CRPC, City of Baton Rouge, Parish of East Baton Rouge</t>
  </si>
  <si>
    <t>Implement an intercity passenger rail service between Baton Rouge and New Orleans, providing a highly visible, reliable alternative to driving between these two cities and fostering the development of one super-region.</t>
  </si>
  <si>
    <t>PCAP pg. 102-103</t>
  </si>
  <si>
    <t>Louisiana Department of Transportation and Development</t>
  </si>
  <si>
    <t>2026-2030</t>
  </si>
  <si>
    <t>2026-2050</t>
  </si>
  <si>
    <t>Implement other transit systems across the metropolitan planning area, including rural and specialized transit systems, in five parishes (East and West Baton Rouge, Ascension, Iberville, and Livingston).</t>
  </si>
  <si>
    <t>PCAP pg. 104-105</t>
  </si>
  <si>
    <t>CRTC, CATS</t>
  </si>
  <si>
    <t>Restore and enhance wetlands and natural features through efforts such as floodplain restoration; riparian vegetation restoration; and wetland, prairie, and forest restoration, with an objective to restore 200 acres per year for 10 years (e.g., 7 tons of CO2e per acre per year of wetlands would be sequestrated).</t>
  </si>
  <si>
    <t>PCAP pg. 106-107</t>
  </si>
  <si>
    <t>Preserve or expand wetlands</t>
  </si>
  <si>
    <t>Manage or restore grasslands for carbon sequestration</t>
  </si>
  <si>
    <t>CRPCLA, Amite River Basin Commission</t>
  </si>
  <si>
    <t>Enhance tree canopy cover across the MSA, prioritizing areas with LIDACs that have low tree cover and high environmental burdens.</t>
  </si>
  <si>
    <t>PCAP pg. 108-109</t>
  </si>
  <si>
    <t>Parishes and municipalities</t>
  </si>
  <si>
    <t>Develop net zero neighborhoods on brownfield sites.</t>
  </si>
  <si>
    <t>PCAP pg. 111-112</t>
  </si>
  <si>
    <t>Electrify new construction</t>
  </si>
  <si>
    <t>City of Baton Rouge, Parish of East Baton Rouge Planning Commission, Partners Southeast</t>
  </si>
  <si>
    <t>Establish a Clean Cars 4 All program that provides incentives to help lower-income consumers living in priority populations replace their old higher polluting vehicles with newer and cleaner transportation (based on the program from the California Air Resources Board.</t>
  </si>
  <si>
    <t>PCAP pg. 114-116</t>
  </si>
  <si>
    <t>CRPC, Baton Rouge City-Parish</t>
  </si>
  <si>
    <t>Establish a program that provides low-interest loans for home energy efficiency retrofits, with zero-interest loans for eligible low-income household, with targets of: 1% annual retrofit by 2030, 2% annual retrofits by 2050, and 5% annual retrofits by 2040 through to 2050 where the final 10 years will retrofit 50% of residential building stock.</t>
  </si>
  <si>
    <t>PCAP pg. 117-118</t>
  </si>
  <si>
    <t>Parishes and municipalities, Louisiana Housing Corporation, Partners Southeast, East Baton Rouge Parish Housing Authority</t>
  </si>
  <si>
    <t>ResStock</t>
  </si>
  <si>
    <t>Create development incentives (e.g., density bonuses, reduced parking requirements) for projects that encourage high-efficiency building performance standards and technologies; With a goal that by 2030, 39% of single-detached homes will be compact single-family homes that achieve a 25% reduction in thermal energy and a 25% reduction in non-thermal energy with heat pumps.</t>
  </si>
  <si>
    <t xml:space="preserve">PCAP pg. 119-120 </t>
  </si>
  <si>
    <t>Parishes or municipalities</t>
  </si>
  <si>
    <t>Develop community solar projects that will increase solar energy capacity to 50 MW/year by 2030, and to 75 MW per year by 2040, and through to 2050.</t>
  </si>
  <si>
    <t>PCAP pg. 121-122</t>
  </si>
  <si>
    <t>Support development or expansion of community solar programs</t>
  </si>
  <si>
    <t>Parishes and cities, Madison Energy Investments, Entergy Louisiana</t>
  </si>
  <si>
    <t>SLOPE</t>
  </si>
  <si>
    <t>Develop a 10-year program for establishing two microgrids per year in LIDACs within the Baton Rouge MSA with a target is to establish 37 MW.</t>
  </si>
  <si>
    <t>PCAP pg. 123-124</t>
  </si>
  <si>
    <t>Develop microgrids</t>
  </si>
  <si>
    <t>City of Baton Rouge, City of Gonzales, Together Louisiana, Entergy Louisiana</t>
  </si>
  <si>
    <t>Create an alliance among the MSA’s parishes, with the state government to decarbonize industrial processes using different technologies.</t>
  </si>
  <si>
    <t>PCAP pg. 125-126</t>
  </si>
  <si>
    <t>Improve industrial energy efficiency</t>
  </si>
  <si>
    <t>Improve chemical and/or process efficiency</t>
  </si>
  <si>
    <t>CRPC-LA, State of Louisiana</t>
  </si>
  <si>
    <t>Increase on-site renewable and clean electricity generation, including energy storage and grid integration, to 20% of industrial facilities by 2030: 13,300,000 MT CO2e/year (statewide); Switch 25% of total hydrogen to clean hydrogen for use in ammonia and refining production by 2030: GHG reductions of 18,400,000 MT CO2e/year (statewide); Electrify 15% of all low- and medium-heat processes, with the goal of 100% of all new and replacement boilers and process heaters being electric by 2040: GHG reductions of 8,000,000 MT CO2e/year (statewide) - Enhance energy efficiency in chemical and refining facilities by an average of 10% by 2030: 7,000,000 MT CO2e/year (statewide)</t>
  </si>
  <si>
    <t>Implement efficiency measures for building envelopes and heating distribution systems by replacing gas furnaces with air-source heat pumps.</t>
  </si>
  <si>
    <t>PCAP pg. 27-35; Appendix C pg. 2, 19</t>
  </si>
  <si>
    <t>Regional agencies; Local governments; Community-based organizations; CCAs, utilities, and ABAG/BayRen; Research institutions</t>
  </si>
  <si>
    <t>CO2Sight (including IPM)​</t>
  </si>
  <si>
    <t>DER Planner</t>
  </si>
  <si>
    <t>Implement efficiency measures for building envelopes and heating distribution systems by replacing gas boilers with air-source heat pumps.</t>
  </si>
  <si>
    <t>Implement efficiency measures for building envelopes and heating distribution systems by replacing propane furnaces with air-source heat pumps.</t>
  </si>
  <si>
    <t>Retrofit homes to use electricity instead of natural gas by replacing gas water heater with electric central heat pumps.</t>
  </si>
  <si>
    <t>Retrofit homes to use electricity instead of natural gas by replacing gas ovens and ranges with electric ovens and induction stovetops.</t>
  </si>
  <si>
    <t>Retrofit homes to use electricity instead of natural gas by replacing gas dryers with ENERGY STAR electric dryers.</t>
  </si>
  <si>
    <t>Implement smart thermostat and lighting efficiency measures.</t>
  </si>
  <si>
    <t>Implement weatherization and deep envelope program measures to improve building efficiency.</t>
  </si>
  <si>
    <t>Increase the number of bicycle facilities in the vicinity of mobility hubs to encourage a shift away from vehicle travel and enhance the overall experience of biking.</t>
  </si>
  <si>
    <t>PCAP pg. 19-26; Appendix C pg. 25-27</t>
  </si>
  <si>
    <t>Regional agencies; Regional and County Transit Authorities; Cities and counties; Community choice aggregators and utilities; Research institutions</t>
  </si>
  <si>
    <t>2025-2040</t>
  </si>
  <si>
    <t>CARB AHSC</t>
  </si>
  <si>
    <t>Introduce pedestrian facilities near mobility hubs to enhance the walkability of an area and reduce vehicle travel.</t>
  </si>
  <si>
    <t>PCAP pg. 19-26; Appendix C pg. 28-30</t>
  </si>
  <si>
    <t>2025-2041</t>
  </si>
  <si>
    <t>Offer a zero-emission alternative to traditional transportation methods through e-bike sharing to encourage individuals to switch from high-emissions vehicles to bikes for their travel needs and to facilitate connection between the first and last miles of a journey.</t>
  </si>
  <si>
    <t>PCAP pg. 19-26; Appendix C pg. 30-31</t>
  </si>
  <si>
    <t>2025-2037</t>
  </si>
  <si>
    <t>Incentivize and increase e-bike ridership to reduce carbon emissions, make longer distances or hilly terrain more manageable, and to facilitate a smooth integration with existing transit systems.</t>
  </si>
  <si>
    <t>PCAP pg. 19-26; Appendix C pg. 31-33</t>
  </si>
  <si>
    <t>Provide convenient access to EVs for short-term use to make it easier for individuals to choose EVs over traditional gasoline-powered cars for their transportation needs.</t>
  </si>
  <si>
    <t>PCAP pg. 19-26; Appendix C pg. 33-36</t>
  </si>
  <si>
    <t>Reduce the cost barrier associated with transit use through a transit subsidy to make a more accessible and financially viable system for a broader segment of the population.</t>
  </si>
  <si>
    <t>PCAP pg. 19-26; Appendix C pg. 36-27</t>
  </si>
  <si>
    <t>Deploy public EV charging stations to accelerate the adoption and usage of EVs, reduce emissions, and ensure that drivers have reliable and convenient places to charge their vehicles, especially in urban and high-traffic areas.</t>
  </si>
  <si>
    <t>PCAP pg. 19-26; Appendix C pg. 37-38</t>
  </si>
  <si>
    <t>Establish an $8 million incentive program that subsidizes or fully funds deployment of EV charging equipment at employer sites.</t>
  </si>
  <si>
    <t>PCAP pg. 7-8</t>
  </si>
  <si>
    <t>5 years</t>
  </si>
  <si>
    <t>Establish a $10 million incentive program that subsidizes or fully funds deployment of EV charging equipment at employer sites.</t>
  </si>
  <si>
    <t>Establish a $20 million incentive program that subsidizes or fully funds deployment of EV charging equipment at employer sites.</t>
  </si>
  <si>
    <t>Replace municipal vehicles with EVs.</t>
  </si>
  <si>
    <t>PCAP pg. 8-9</t>
  </si>
  <si>
    <t>Municipalities</t>
  </si>
  <si>
    <t>Conduct a zoning and land use study on high frequency transit stations along the Birmingham bus rapid transit line and implement recommendations to increase density and walkability, and decrease barriers to transit access.</t>
  </si>
  <si>
    <t>PCAP pg. 13-15</t>
  </si>
  <si>
    <t>Municipalities; BJCTA; Transit Authorities</t>
  </si>
  <si>
    <t>Conduct a zoning and land use study on high frequency transit stations across the entire Birmingham Jefferson County Transit Authority service area and implement recommendations to increase density and walkability, and decrease barriers to transit access.</t>
  </si>
  <si>
    <t>PCAP pg. 13-16</t>
  </si>
  <si>
    <t>Build additional portions of critical trail infrastructure such as those identified in the Red Rock Trail System Action Plan and B-ACTIVE Plan.</t>
  </si>
  <si>
    <t>PCAP pg. 16-17</t>
  </si>
  <si>
    <t>Municipalities; Landowners and trail building experts such as Freshwater Land Trust</t>
  </si>
  <si>
    <t>4,000-7,000</t>
  </si>
  <si>
    <t>Introduce a voucher program to reduce or eliminate public transportation fares, incentivize residents to use transit, and eliminate financial barriers to transit access.</t>
  </si>
  <si>
    <t>PCAP pg. 18</t>
  </si>
  <si>
    <t>Municipalities; Transit Authorities; Community-Based Organization</t>
  </si>
  <si>
    <t>Electrify public transit fleet.</t>
  </si>
  <si>
    <t>PCAP pg. 23; Section C pg. 60-61</t>
  </si>
  <si>
    <t>The City of Bowling Green; Western Kentucky University</t>
  </si>
  <si>
    <t>Energy Policy Simulator</t>
  </si>
  <si>
    <t>Expand public transit and improve routes.</t>
  </si>
  <si>
    <t>PCAP pg. 23; Section C pg. 62-63</t>
  </si>
  <si>
    <t>The City of Bowling Green</t>
  </si>
  <si>
    <t>Expand shared use paths by developing multi-use paths to connect residents with their important locations and services in their neighborhoods, such as schools, bus stops, grocery stores, and recreational activities.</t>
  </si>
  <si>
    <t>PCAP pg. 23; Section C pg. 63-65</t>
  </si>
  <si>
    <t>Improve traffic flow and efficiency by minimizing time vehicles spend idling in traffic by improving overall efficiency of the road network.</t>
  </si>
  <si>
    <t>PCAP pg. 24; Section C pg. 65-67</t>
  </si>
  <si>
    <t>Apply technology or best practices to improve fuel efficiency</t>
  </si>
  <si>
    <t>Incentive programs for implementation of end-use energy efficiency measures in existing commercial buildings.</t>
  </si>
  <si>
    <t>PCAP pg. 24; Section C pg. 67</t>
  </si>
  <si>
    <t>Local utility providers, such as BGMU, WRECC, and Atmos</t>
  </si>
  <si>
    <t>EPA GLIMPSE</t>
  </si>
  <si>
    <t>Incentive programs for the purchase of certified energy-efficient lighting in commercial and industrial buildings, as well as streetlights.</t>
  </si>
  <si>
    <t>Install LED Streetlights</t>
  </si>
  <si>
    <t>Create programs for the purchase of certified energy-efficient building products to replace inefficient products in residential buildings.</t>
  </si>
  <si>
    <t>Create weatherization programs for residential buildings by focuses on energy management actions taken at the residential level to improve energy efficiency in dwellings.</t>
  </si>
  <si>
    <t>PCAP pg. 25; Section C pg. 67</t>
  </si>
  <si>
    <t>Develop and distribute solar energy generation by implementing small-scale and community shared solar energy across the Bowling Green MSA's residential and commercial areas.</t>
  </si>
  <si>
    <t>PCAP pg. 25; Section C pg. 67-70</t>
  </si>
  <si>
    <t>Local electrical providers, like BGMU and WRECC</t>
  </si>
  <si>
    <t>Upgrade electricity distribution to reduce transmission loss and thereby reduce overall power consumption through increased efficiency.</t>
  </si>
  <si>
    <t>PCAP pg. 25; Section C pg. 70</t>
  </si>
  <si>
    <t>Develop transmission and distribution infrastructure</t>
  </si>
  <si>
    <t>Reduce the amount of organic waste in landfills that contributes to methane emissions by developing composting programs that help reduce food waste.</t>
  </si>
  <si>
    <t>PCAP pg. 25; Section C pg. 70-72</t>
  </si>
  <si>
    <t>Expanding green spaces that enhance urban greenery with native vegetation, such as low-lying shrubs that do not interfere with overhead power lines.</t>
  </si>
  <si>
    <t>PCAP pg. 25; Section C pg. 72-73</t>
  </si>
  <si>
    <t>Reduce approximately 150 vehicle miles traveled, distance that people must travel for goods and services, and use of single occupancy vehicles by increasing residential density by 20% through infill housing and mixed-use development.</t>
  </si>
  <si>
    <t>PCAP pg. 24-26</t>
  </si>
  <si>
    <t>Local jurisdictions</t>
  </si>
  <si>
    <t>Replace existing appliances with energy-efficient models to improve energy consumption in buildings with 20% participation.</t>
  </si>
  <si>
    <t>PCAP pg. 27-29</t>
  </si>
  <si>
    <t>California Energy Commission (CEC)</t>
  </si>
  <si>
    <t>Generate 250,000 megawatt hours of onsite zero-emission renewable energy per year in new and existing developments to displace the use of grid electricity.</t>
  </si>
  <si>
    <t>PCAP pg. 30-31</t>
  </si>
  <si>
    <t>California Solar Mandate</t>
  </si>
  <si>
    <t>Decarbonize existing buildings and new developments through electrifying 50 million square feet of new commercial buildings, electrifying 75,000 new residential units, and converting wood-burning to electrified heating in 5,500 existing and new residential units.</t>
  </si>
  <si>
    <t>PCAP pg. 32-34</t>
  </si>
  <si>
    <t>Replace conventional gasoline or diesel-fueled equipment with a low-emission alternatives through implementing penetration rates of 55% electric or hybrid powered construction equipment, 30% cleaner-fuel construction equipment, and 10% zero-emission landscape equipment.</t>
  </si>
  <si>
    <t>PCAP pg. 35-37</t>
  </si>
  <si>
    <t>Jurisdiction; lead agencies; local government</t>
  </si>
  <si>
    <t>13,134-76,116</t>
  </si>
  <si>
    <t>CARB EMFAC2021</t>
  </si>
  <si>
    <t>Install 18,480,000 square feet of cool pavement in place of conventional dark-colored, heat-absorbent pavements such as asphalt.</t>
  </si>
  <si>
    <t>PCAP pg. 38-39</t>
  </si>
  <si>
    <t>Install cool pavement/asphalt</t>
  </si>
  <si>
    <t>Local jurisdictions; agencies</t>
  </si>
  <si>
    <t>Divert waste from landfills to recycling or composting facilities through extending recycling services and implementing an organics diversion program with 15% participation.</t>
  </si>
  <si>
    <t>PCAP pg. 40-42</t>
  </si>
  <si>
    <t>Local government</t>
  </si>
  <si>
    <t>Conserve water resources by requiring low-flow water fixtures in buildings for up to 20% residential usage, reducing 200,000 square feet of turf grass in landscaping, and implement 5,000 water-efficient landscapes.</t>
  </si>
  <si>
    <t>PCAP pg. 43-45</t>
  </si>
  <si>
    <t>State; The California Building Code</t>
  </si>
  <si>
    <t>Reduce GHG emissions from wastewater treatment plants that have anaerobic digestion processes capture and flare the CH4 from 15% of the total wastewater treated in the region.</t>
  </si>
  <si>
    <t>PCAP pg. 46-47</t>
  </si>
  <si>
    <t>Public agencies</t>
  </si>
  <si>
    <t>Recover 2,500,000 pounds of edible food per year and deploy 100 distribution centers to reduce the amount of non-diverted organic waste that ends up in the landfill.</t>
  </si>
  <si>
    <t>PCAP pg. 48-49</t>
  </si>
  <si>
    <t>Wholesale food vendors; food distributors; grocery stores; food service providers; restaurants; institutional cafeterias; venues; hotels</t>
  </si>
  <si>
    <t>Increase the use of cleaner fuel and zero-emission vehicles by replacing 30% of conventional combustion vehicles that generate more GHG emissions, and by installing 6,500 electric chargers for zero emission vehicles.</t>
  </si>
  <si>
    <t>PCAP pg. 50-52</t>
  </si>
  <si>
    <t>Improve the rider’s experience and enhance the accessibility of transit services to facilitate a modal shift away from single-occupancy vehicles through extending transit network coverage or hours, increasing transit service frequency, and providing transit shelters.</t>
  </si>
  <si>
    <t>PCAP pg. 53-55</t>
  </si>
  <si>
    <t>Transit providers</t>
  </si>
  <si>
    <t>31,215 – 31,621</t>
  </si>
  <si>
    <t>Increase transit frequency due to Bus Rapid Transit by 125% with a 20% implementation level to encourage ridership and shift away from single-occupancy vehicle use, thereby decreasing transportation GHG emissions.</t>
  </si>
  <si>
    <t>PCAP pg. 56-58</t>
  </si>
  <si>
    <t>Transit providers/agencies; local or state jurisdiction</t>
  </si>
  <si>
    <t>Shift from single-occupancy vehicles to active modes of transportation with specific targets of expanding pedestrian sidewalk networks by 15%, existing bike networks by 45%, and displacing community vehicle miles traveled by 20% through bike boulevards.</t>
  </si>
  <si>
    <t>PCAP pg. 59-61</t>
  </si>
  <si>
    <t>Local governments; state governments; local jurisdictions</t>
  </si>
  <si>
    <t>Encourage or mandate the shift away from single-occupancy vehicle use to alternative modes of transportation such as public transportation, carpooling, or bicycling with one specific target ensuring that 76% of employees eligible for a commute trip reduction program.</t>
  </si>
  <si>
    <t>PCAP pg. 62-64</t>
  </si>
  <si>
    <t>34,227 – 222,477</t>
  </si>
  <si>
    <t>Provide funding for new sidewalks, bike lanes, off-street pathways, and street crossings to decrease 31% of students within two miles being driven to school, thereby shifting trips away from private vehicles.</t>
  </si>
  <si>
    <t>PCAP pg. 65-66</t>
  </si>
  <si>
    <t>Local jurisdictions; local school districts; parent-teacher associations; transportation management associations; Community-Based Organizations</t>
  </si>
  <si>
    <t>Reduce commuter vehicle miles traveled and emissions by establishing a school bus program to replace single-occupancy vehicle trips to and from school that serves 100% of students and gains at least 50% participation.</t>
  </si>
  <si>
    <t>PCAP pg. 67-68</t>
  </si>
  <si>
    <t>School districts; county offices of education</t>
  </si>
  <si>
    <t>Reduce emissions associated with the shifting trips from single-occupancy vehicles to electric bicycles with the goal of 15% of residences in the region have access to electric bikeshare programs.</t>
  </si>
  <si>
    <t>PCAP pg. 69-70</t>
  </si>
  <si>
    <t>Local governments</t>
  </si>
  <si>
    <t>Lower the intensity of wildfires in forested areas by implementing fuel treatments with the goal of treating 4,000 acres of mixed-conifer forest and 4,000 acres of ponderosa forest annually for 50 years, starting in 2025.</t>
  </si>
  <si>
    <t>PCAP pg. 71-73</t>
  </si>
  <si>
    <t>Local jurisdictions; local governments; state government</t>
  </si>
  <si>
    <t>Generate one megawatt of biomass energy in the Sacramento-Roseville California Combined Statistical Areas to displace fossil fuel based electricity generation.</t>
  </si>
  <si>
    <t>PCAP pg. 74-75</t>
  </si>
  <si>
    <t>Investor-owned utilities</t>
  </si>
  <si>
    <t>Increase the carbon sequestration capacity of the region by planting 150,000 new trees in developed areas.</t>
  </si>
  <si>
    <t>PCAP pg. 76-78</t>
  </si>
  <si>
    <t>Jurisdictions in California; local agencies; state agencies</t>
  </si>
  <si>
    <t>Establish 100,000 acres of carbon farming projects that follow Natural Resources Conservation Service practices in the region.</t>
  </si>
  <si>
    <t>PCAP pg. 79-81</t>
  </si>
  <si>
    <t>Invest in three verified GHG local offset projects that accomplish reductions for an average of 60,000 MT CO2e per year per project.</t>
  </si>
  <si>
    <t>PCAP pg. 82-84</t>
  </si>
  <si>
    <t>Improve livestock management</t>
  </si>
  <si>
    <t>CAPCOA Quantifying GHG Mitigation Measures</t>
  </si>
  <si>
    <t>Replace conventional gasoline- or diesel-fueled, off-road natural and working lands equipment with 55% penetration rate of electric-powered counterpart.</t>
  </si>
  <si>
    <t>PCAP pg. 85-86</t>
  </si>
  <si>
    <t>Implement energy efficiency improvements in 15% of residential buildings by 2030 and 60% of residential buildings by 2050.</t>
  </si>
  <si>
    <t>PCAP pg. 31-33, 54-55</t>
  </si>
  <si>
    <t>Utilities</t>
  </si>
  <si>
    <t>LEAP</t>
  </si>
  <si>
    <t>Increase public awareness and participation in energy audit programs run by utilities.</t>
  </si>
  <si>
    <t>PCAP pg. 33-36, 55</t>
  </si>
  <si>
    <t>Develop building benchmarking and performance standards</t>
  </si>
  <si>
    <t>City; county governments; local partners</t>
  </si>
  <si>
    <t>Generate 500 megawatts of new solar projects in the residential, commercial, and municipal sectors by 2050</t>
  </si>
  <si>
    <t>PCAP pg. 36-39, 55-56</t>
  </si>
  <si>
    <t>Enhance public charging infrastructure across the Midlands with an aim to increase the share of electric vehicles in passenger transportation to 15% by 2030 and 60% by 2050.</t>
  </si>
  <si>
    <t>PCAP pg. 39-43, 56-57</t>
  </si>
  <si>
    <t>Generate 40 percent of electricity from renewable sources by 2030.</t>
  </si>
  <si>
    <t>PCAP pg. 35, 63-64</t>
  </si>
  <si>
    <t>Local, county, state governments; utilities; property owners; clean energy industry</t>
  </si>
  <si>
    <t>Increase on-site renewable energy by installing solar arrays at 20% of industrial manufacturing, including metal and food and beverage manufacturing facilities by 2030.</t>
  </si>
  <si>
    <t>PCAP pg. 35, 64</t>
  </si>
  <si>
    <t>Assess residential homes for cost-effective energy efficiency measures, including weatherization and building shell improvements, energy-efficient HVAC and appliances and other measures by 2030.</t>
  </si>
  <si>
    <t>Local and county government, homeowners, building owners, utilities, clean energy industry, CAAs, nonprofits</t>
  </si>
  <si>
    <t>2024-2030</t>
  </si>
  <si>
    <t>Replace existing fossil-fueled furnaces with more efficient heat pumps by 2030.</t>
  </si>
  <si>
    <t>PCAP pg. 36, 64-65</t>
  </si>
  <si>
    <t>Replace 30% of fossil fuel boiler and process heating equipment/processes with electric, hydrogen, or other non-GHG emitting based alternatives for all low and medium heat processes by 2030.</t>
  </si>
  <si>
    <t>PCAP pg. 36, 65-66</t>
  </si>
  <si>
    <t>Electrify industrial processes</t>
  </si>
  <si>
    <t>Utilities, businesses, local government, institutions</t>
  </si>
  <si>
    <t>Increase energy efficiency of heating, cooling and ventilation, lighting, envelope, appliances, and other components by 40% by 2030.</t>
  </si>
  <si>
    <t>PCAP pg. 36, 66-67</t>
  </si>
  <si>
    <t>Train a workforce of industry decarbonization contractors by 2030.</t>
  </si>
  <si>
    <t>PCAP pg. 36, 67-68</t>
  </si>
  <si>
    <t>Improve energy efficiency standards for food and beverage and metal manufacturers by 15% by 2030.</t>
  </si>
  <si>
    <t>PCAP pg. 36, 68-69</t>
  </si>
  <si>
    <t>Replace high global warming potential fluorinated refrigeration system with CO2 natural refrigerant systems at 50% of commercial facilities.</t>
  </si>
  <si>
    <t>PCAP pg. 37, 69</t>
  </si>
  <si>
    <t>EPA Green Chill Climate Impact Calculator</t>
  </si>
  <si>
    <t>Replace variable speed drives on HVAC and pollution control devices at 100 food and beverage and metal manufacturing facilities.</t>
  </si>
  <si>
    <t>Reduce fugitive emissions</t>
  </si>
  <si>
    <t>Replace high global warming potential fluorinated industrial refrigeration systems with ammonia or another natural refrigerant system at 50% of food and beverage and chemical manufacturers.</t>
  </si>
  <si>
    <t>PCAP pg. 37, 70</t>
  </si>
  <si>
    <t>Retrofit existing public sector buildings with more energy efficient lighting, HVAC, and other measures.</t>
  </si>
  <si>
    <t>Substitute 67% of fluorinated refrigerants and maintain or retrofit existing equipment at all industrial facilities by 2030.</t>
  </si>
  <si>
    <t>PCAP pg. 38, 71-72</t>
  </si>
  <si>
    <t>Federal, state, local government, businesses</t>
  </si>
  <si>
    <t>Electrify the region's bus system by 2040.</t>
  </si>
  <si>
    <t>PCAP pg. 38, 72-73</t>
  </si>
  <si>
    <t>Transit agencies, state government, utilities</t>
  </si>
  <si>
    <t>EPA DEQ</t>
  </si>
  <si>
    <t>Deploy eight electric trainsets into service and retire sixteen diesel locomotives in Metra's regional passenger rail fleet.</t>
  </si>
  <si>
    <t>PCAP pg. 38, 73-74</t>
  </si>
  <si>
    <t>Support electrification or fuel-switching of 2.5% medium- and heavy-duty vehicles by 2030.</t>
  </si>
  <si>
    <t>PCAP pg. 39, 74-75</t>
  </si>
  <si>
    <t>Encourage deployment of higher fuel efficiency vehicles</t>
  </si>
  <si>
    <t>State government, private sector</t>
  </si>
  <si>
    <t>Electrify 2.5% of non-road freight vehicles, especially terminal trucks and material handlers, and install clean fueling infrastructure.</t>
  </si>
  <si>
    <t>PCAP pg. 39, 75</t>
  </si>
  <si>
    <t>Reduce freight locomotive idling emissions by 2.5% through the deployment of shore power idle reduction units.</t>
  </si>
  <si>
    <t>PCAP pg. 39, 75-76</t>
  </si>
  <si>
    <t>Local, state governments, rail, private sector</t>
  </si>
  <si>
    <t>Replace gas-powered lawn and garden equipment with zero emissions electric models, targeting 5% of residential mowers, 2% of commercial mowers, and 20% of commercial hand-held equipment.</t>
  </si>
  <si>
    <t>PCAP pg. 40, 76</t>
  </si>
  <si>
    <t>Local, county, and state governments, private sector</t>
  </si>
  <si>
    <t>Replace 35% of low-mileage single occupancy vehicle trips with electric and/or micromobility trips by 2030.</t>
  </si>
  <si>
    <t>PCAP pg. 40, 76-77</t>
  </si>
  <si>
    <t>Local and county government, transit agencies</t>
  </si>
  <si>
    <t>CMAQ Emissions Calculator Toolkit</t>
  </si>
  <si>
    <t>Capture 25% of biogas from publicly owned wastewater treatment in the Chicago MSA and additional landfill biogas and convert to renewable natural gas.</t>
  </si>
  <si>
    <t>PCAP pg. 40-41, 77-78</t>
  </si>
  <si>
    <t>Increase waste-to-energy</t>
  </si>
  <si>
    <t>Local and state governments, POTW, waste industry</t>
  </si>
  <si>
    <t>Divert nearly 20% of food waste generated in Cook County.</t>
  </si>
  <si>
    <t>PCAP pg. 41, 79</t>
  </si>
  <si>
    <t>Local governments, waste industry</t>
  </si>
  <si>
    <t>Urban Honolulu, HI Metro Area</t>
  </si>
  <si>
    <t>Create an energy retrofit program for existing multi-unit affordable housing.</t>
  </si>
  <si>
    <t>PCAP pg. 18-19, 34</t>
  </si>
  <si>
    <t>Office of Climate Change, Sustainability and Resiliency; Hawai‘i State Energy Office; Hawai‘i Public Utilities Commission</t>
  </si>
  <si>
    <t>Create a dedicated bus-only lanes along high-occupancy transit corridors.</t>
  </si>
  <si>
    <t>PCAP pg. 19-20, 35</t>
  </si>
  <si>
    <t>City and County of Honolulu Department of Transportation Services; Hawai‘i Department of Transportation</t>
  </si>
  <si>
    <t>Expand the geographic, demographic and technological reach of shared micro-mobility, particularly in LIDAC neighborhoods in urban Honolulu.</t>
  </si>
  <si>
    <t>PCAP pg. 20-22, 35</t>
  </si>
  <si>
    <t>City and County of Honolulu Department of Transportation Services; Hawai‘i Department of Transportation; Office of Climate Change, Sustainability and Resiliency</t>
  </si>
  <si>
    <t>Reduce food waste and increase the diversion of food and other organic materials from the waste stream.</t>
  </si>
  <si>
    <t>PCAP pg. 22-23, 36</t>
  </si>
  <si>
    <t>City and County of Honolulu Department of Environmental Services; Hawai‘i Department of Health</t>
  </si>
  <si>
    <t>Strengthen building energy code update and review processes to increase efficiency of new buildings.</t>
  </si>
  <si>
    <t>PCAP pg. 23-24, 36-37</t>
  </si>
  <si>
    <t>Hawai‘i State Energy Office; City and County of Honolulu Department of Planning and Permitting; Office of Climate Change, Sustainability and Resiliency</t>
  </si>
  <si>
    <t>Establish a building deconstruction reuse and recycling program.</t>
  </si>
  <si>
    <t>PCAP pg. 24-26, 37</t>
  </si>
  <si>
    <t>City and County of Honolulu Department of Environmental Services; Office of Climate Change, Sustainability and Resiliency; Hawai‘i Department of Health_x000D_</t>
  </si>
  <si>
    <t>Support a Community Solarize Program to increase access to solar for low- to moderate-income households.</t>
  </si>
  <si>
    <t>PCAP pg. 26-27, 37</t>
  </si>
  <si>
    <t>Hawai‘i Green Infrastructure Authority; Hawai‘i State Energy Office; Office of Climate Change, Sustainability and Resiliency; Hawaiian Electric Company</t>
  </si>
  <si>
    <t>Expand public electric vehicle charging on Oahu.</t>
  </si>
  <si>
    <t>PCAP pg. 27-28, 37-38</t>
  </si>
  <si>
    <t>Hawai‘i Department of Transportation; City and County of Honolulu Department of Design and Construction; Office of Climate Change, Sustainability and Resiliency; Hawai‘i State Energy Office; City and County of Honolulu Department of Transportation Services; City and County of Honolulu Department of Parks and Recreation</t>
  </si>
  <si>
    <t>Support expansion of private car-share services for low- to moderate-income households.</t>
  </si>
  <si>
    <t>PCAP pg. 28-29, 38</t>
  </si>
  <si>
    <t>Hawai‘i Department of Transportation; City and County of Honolulu Department of Design and Construction; Office of Climate Change, Sustainability and Resiliency; Hawai‘i State Energy Office; City and County of Honolulu Department of Transportation Services</t>
  </si>
  <si>
    <t>Implement high priority projects from the Oahu Bike Plan.</t>
  </si>
  <si>
    <t>PCAP pg. 30-31, 38</t>
  </si>
  <si>
    <t>Improve residential and non-residential building energy efficiency; retrofit 7% of existing residential and nonresidential buildings to all-electric by 2030, and 15 percent by 2045; and install solar panels, microgrids, and energy storage systems.</t>
  </si>
  <si>
    <t>PCAP pg. 5-6</t>
  </si>
  <si>
    <t>City of Bakersfield; Community Action Partnership of Kern (CAPK); Habitat for Humanity</t>
  </si>
  <si>
    <t>Increase the rate at which residents and businesses use low- or zero-carbon electricity through several channels including but not limited to installing rooftop solar or incentivizing residents and businesses to adopt low-carbon rate plans.</t>
  </si>
  <si>
    <t>PCAP pg. 5-7</t>
  </si>
  <si>
    <t>City of Bakersfield: GRID Alternatives; Kern Community College District; PG&amp;E</t>
  </si>
  <si>
    <t>Transition passenger vehicles used in the city such that 30 percent of all passenger vehicles are EVs by 2030, as well as increase medium- and heavy-duty EVs by 30 percent over current levels through improving the availability of charging stations.</t>
  </si>
  <si>
    <t>PCAP pg. 5, 7</t>
  </si>
  <si>
    <t>City of Bakersfield; The Air District</t>
  </si>
  <si>
    <t>Update construction equipment to electric or other fuel alternatives so that 80 percent of construction equipment will be powered by alternative fuels, and 19 percent electrified.</t>
  </si>
  <si>
    <t>PCAP pg. 5, 7-8</t>
  </si>
  <si>
    <t>Increase walking and biking as a means of transport instead of driving in passenger vehicles through improving roads, pedestrian, and biking infrastructure, and reduce approximately 138 million annual vehicle miles traveled by 2030.</t>
  </si>
  <si>
    <t>PCAP pg. 5, 8</t>
  </si>
  <si>
    <t>Increase access to public transit and reduce new vehicle miles traveled for passenger and commercial vehicles by 15%. Increase residential density near transit, prioritizing affordable housing development, to increase access to public transit and reduce new vehicle miles traveled for passenger and commercial vehicles by 15%.</t>
  </si>
  <si>
    <t>PCAP pg. 5, 9</t>
  </si>
  <si>
    <t>City of Bakersfield's Recreation and Parks department</t>
  </si>
  <si>
    <t>Plant 5,000 trees annually from 2025 through 2045 and continue with City’s turf replacement program, downtown tree canopy improvement plan, citywide tree planting project, and greenspace conversion program.</t>
  </si>
  <si>
    <t>City of Bakersfield's Public Works Department (specifically, the Solid Waste Division)</t>
  </si>
  <si>
    <t>Divert waste by 80% by 2030 and 90% by 2045 through developing a Facility Master Plan which covers design and construction of facilities required to process organic waste, specialty, and compost packaging, and start procurement of new equipment for these facilities in 2024 and construction in 2025.</t>
  </si>
  <si>
    <t>PCAP pg. 5, 9-10</t>
  </si>
  <si>
    <t>City of Bakersfield's Public Works Department</t>
  </si>
  <si>
    <t>Install solar power at 1,404,134 residential and 62,990 commercial units in 25 years.</t>
  </si>
  <si>
    <t xml:space="preserve">PCAP pg. 31; Appendix C pg. iv; Appendix E xiv </t>
  </si>
  <si>
    <t xml:space="preserve">TBRPC, MSA Counties, Cities, and other governments </t>
  </si>
  <si>
    <t>Expand solar storage for public facilities.</t>
  </si>
  <si>
    <t>PCAP pg. 31; Appendix C pg. ii; Appendix E pg. xvii</t>
  </si>
  <si>
    <t>Retrofit 2,048 fire stations and 452 schools and community facilities in 5 years for energy efficiency.</t>
  </si>
  <si>
    <t>PCAP pg. 31; Appendix C pg. vi; Appendix E pg. xviii</t>
  </si>
  <si>
    <t>TBRPC</t>
  </si>
  <si>
    <t>Retrofit 34,267 street lights in 5 years to improve energy efficiency.</t>
  </si>
  <si>
    <t>Expand hydrogen power generation to become a regional hydrogen hub.</t>
  </si>
  <si>
    <t>PCAP pg. 31; Appendix E pg. xiii</t>
  </si>
  <si>
    <t>Expand the public transit network to achieve 40,668 new transit users after 5 years.</t>
  </si>
  <si>
    <t>PCAP pg. 30; Appendix C pg. x; Appendix E pg. i</t>
  </si>
  <si>
    <t>Expand ridership for public transit by 655,119 new users after 25 years.</t>
  </si>
  <si>
    <t xml:space="preserve">PCAP pg. 30; Appendix C pg. ix; Appendix E pg. iv </t>
  </si>
  <si>
    <t>Develop EV mapping and install regional charging hubs.</t>
  </si>
  <si>
    <t>PCAP pg. 30; Appendix C pg. vii; Appendix E pg. vii</t>
  </si>
  <si>
    <t>Incentivize EV purchases through the implementation of vehicle charging stations, financing mechanisms, and incentivizing alternative modes of transportation.</t>
  </si>
  <si>
    <t>PCAP pg. 30; Appendix E pg. x</t>
  </si>
  <si>
    <t>Leverage public/private partnerships to expand EV charging infrastructure.</t>
  </si>
  <si>
    <t>PCAP pg. 30; Appendix E pg. ix</t>
  </si>
  <si>
    <t>Retrofit the McKay Bay Waste To Energy Facility with an off-site CO2 sequestration facility to reduce current CO2 emissions by 75%, amounting to approximately 82,500 metric tons CO2 per year.</t>
  </si>
  <si>
    <t>PCAP pg. 31; Appendix C pg. xi; Appendix E pg. xvii</t>
  </si>
  <si>
    <t>Deploy carbon capture and/or sequestration technology</t>
  </si>
  <si>
    <t xml:space="preserve">MSA Counties and Cities </t>
  </si>
  <si>
    <t>Expand use of alternate fuels (compressed natural gas, ethanol, and hydrogen).</t>
  </si>
  <si>
    <t>PCAP pg. 30; Appendix E pg. xi</t>
  </si>
  <si>
    <t>Encourage the development of clean energy in the region by subsidizing energy generation and storage and increasing access to renewable energy through community-solar and similar models.</t>
  </si>
  <si>
    <t>PCAP pg. 70-76</t>
  </si>
  <si>
    <t xml:space="preserve">Municipal housing authorities, municipal/county governments, regional electric utilities, public electric aggregators, renewable energy companies, rural electric cooperatives, school districts </t>
  </si>
  <si>
    <t>Promote energy efficiency and electrification programs for residential and commercial buildings as well as municipal properties.</t>
  </si>
  <si>
    <t>PCAP pg. 77-81</t>
  </si>
  <si>
    <t>Energy efficiency companies/installers; Investor-Owned Utilities (e.g., Columbia Gas, Dominion East Ohio Gas); Municipal housing authorities; Municipal/county governments; Municipal/public electric utilities (e.g., Cleveland Public Power, Cuyahoga Green Energy, Oberlin Municipal Light and Power System, Painesville Municipal Electric; Public electric aggregators (e.g., Northeast Ohio Public Energy Council, Sustainable Ohio Public Energy Council); Rural electric cooperatives (e.g., Firelands Electric Coop, Lorain-Medina Rural Electric Coop); School districts, colleges, and universities; Trade unions; Workforce development and business organizations (e.g., Greater Cleveland Partnership, MAGNET, Ohio Means Jobs)</t>
  </si>
  <si>
    <t>Improve steel production energy efficiency through the use of green hydrogen, electric arc furnaces, or new technologies using clean electricity.</t>
  </si>
  <si>
    <t>PCAP pg. 82-85</t>
  </si>
  <si>
    <t>Steel producers (e.g., Cleveland Cliffs, US Steel); Trade unions; Workforce development and business organizations (e.g., Greater Cleveland Partnership, MAGNET, Ohio Means Jobs)</t>
  </si>
  <si>
    <t>Refine urban planning to create housing with better access to public transit, minimize commuting distances, and improve transit networks with a focus on first/last mile modes like bikeshares.</t>
  </si>
  <si>
    <t>PCAP pg. 86-89</t>
  </si>
  <si>
    <t>Municipal/county governments; NOACA; Private businesses (e.g., bike shops, healthcare organizations, large employers); Transit Authorities (e.g., Greater Cleveland Regional Transit Authority, Laketran)</t>
  </si>
  <si>
    <t>Electrify region's municipal and local government fleets, incentivize residents to purchase EVs, and improve the public electric vehicle charging network with an emphasis on multi-family housing.</t>
  </si>
  <si>
    <t>PCAP pg. 90-93</t>
  </si>
  <si>
    <t>Municipal/county governments, NOACA, Public electric aggregators (e.g., Northeast Ohio Public Energy Council, Sustainable Ohio Public Energy Council), Vehicle retailers (e.g., car dealerships)</t>
  </si>
  <si>
    <t>Electrify region's school buses, public transit vehicles and other heavy-duty vehicles and equipment.</t>
  </si>
  <si>
    <t>PCAP pg. 94-97</t>
  </si>
  <si>
    <t>Municipal/county governments; NOACA; Private vehicle fleet operators (e.g., delivery companies, truck freight operators); Public electric aggregators (e.g., Northeast Ohio Public Energy Council, Sustainable Ohio Public Energy Council); School districts; Transit Authorities (e.g., Greater Cleveland Regional Transit Authority, Laketran)</t>
  </si>
  <si>
    <t>Improve refrigerant management and capture by partnering with heating, ventilation, and air conditioning contractors and providing consumer collection/drop-off for appliances.</t>
  </si>
  <si>
    <t>PCAP pg. 98-100</t>
  </si>
  <si>
    <t>Municipal/county governments; Private businesses (e.g. cold storage facilities, healthcare organizations, supermarkets)</t>
  </si>
  <si>
    <t>Divert organic waste from the landfill through education, establishment of community drop-off locations for food waste composting, commercial pick-up locations and curbside organics collection.</t>
  </si>
  <si>
    <t>PCAP pg. 101-104</t>
  </si>
  <si>
    <t>Municipal/county governments, Private waste haulers (e.g. Republic Services, Waste Management), Solid Waste Management Districts</t>
  </si>
  <si>
    <t>Use climate-friendly land management practices to improve water quality, forest health, and resilience to extreme weather events like flooding.</t>
  </si>
  <si>
    <t>PCAP pg. 105-109</t>
  </si>
  <si>
    <t>Municipal/county governments; Soil and Water Conservation Districts; Wastewater management utilities (e.g., Northeast Ohio Regional Sewer District); Non-profit and advocacy organizations (e.g., Cleveland Tree Coalition, Holden Forests and Gardens); NOACA; Parks Districts (e.g., Cleveland Metroparks, Lorain County Metro Parks)</t>
  </si>
  <si>
    <t>Promote climate-friendly agricultural practices through improved manure management and conservation agriculture such as cover crops, crop rotation, and minimal tilling.</t>
  </si>
  <si>
    <t>PCAP pg. 110-112</t>
  </si>
  <si>
    <t>Adopt soil or land management practices to sequester carbon</t>
  </si>
  <si>
    <t>Municipal/county governments; Soil and Water Conservation Districts; Non-profit and advocacy organizations (e.g., Ohio Farm Bureau); Colleges and universities (e.g., Ohio State University Extensions); Parks Districts (e.g., Cleveland Metroparks, Lorain County Metro Parks)</t>
  </si>
  <si>
    <t>Complete LinkUS West Broad Corridor by 2028, which involves creating a dedicated transit corridor, integrating bike lanes, sidewalks, and community amenities to enhance regional connectivity and accessibility.</t>
  </si>
  <si>
    <t>PCAP pg. 8, 9</t>
  </si>
  <si>
    <t>City of Columbus, COTA</t>
  </si>
  <si>
    <t>2025-2029</t>
  </si>
  <si>
    <t>Increase and electrify regional transit options.</t>
  </si>
  <si>
    <t>PCAP pg. 8, 10</t>
  </si>
  <si>
    <t>MORPC</t>
  </si>
  <si>
    <t>Increase Central Ohio vanpools by 250% by 2029.</t>
  </si>
  <si>
    <t>PCAP pg. 8, 11</t>
  </si>
  <si>
    <t>MORPC, County JFS Offices, County Economic Development Agencies, other partner companies</t>
  </si>
  <si>
    <t>Electrify 50% of Central Ohio Transit Authority fleet to battery operated buses by 2030.</t>
  </si>
  <si>
    <t>PCAP pg. 8, 13, 39-41</t>
  </si>
  <si>
    <t>COTA</t>
  </si>
  <si>
    <t>Expand eBike incentive program from 2025 to 2030.</t>
  </si>
  <si>
    <t>PCAP pg. 8, 12</t>
  </si>
  <si>
    <t>Smart Columbus, City of Columbus, MORPC</t>
  </si>
  <si>
    <t>Transition to 100% municipal light duty passenger zero emissions vehicles by 2030.</t>
  </si>
  <si>
    <t>City of Columbus, MORPC</t>
  </si>
  <si>
    <t>Encourage the adoption of Building Performance Standards to achieve 35% reduction in commercial building energy use by 2035.</t>
  </si>
  <si>
    <t>PCAP pg. 8, 15</t>
  </si>
  <si>
    <t>Columbus, MORPC, Local Governments</t>
  </si>
  <si>
    <t>Increase home weatherization and energy efficiency programs, especially those serving low-income communities.</t>
  </si>
  <si>
    <t>PCAP pg. 8, 16, 37</t>
  </si>
  <si>
    <t>MORPC, Columbia Gas of Ohio, Ohio Department of Development, AEP Ohio, ENERGY STAR, Federal Grant Funding, City of Columbus</t>
  </si>
  <si>
    <t>Expand LED and Smart streetlighting program.</t>
  </si>
  <si>
    <t>PCAP pg. 8, 17</t>
  </si>
  <si>
    <t>Columbus/MORPC</t>
  </si>
  <si>
    <t>Implement the Regional Community Energy Strategy (50 MW Solar) across public and nonprofit buildings and spaces.</t>
  </si>
  <si>
    <t>PCAP pg. 8, 18, 38</t>
  </si>
  <si>
    <t>MORPC, Columbus Region Green Fund</t>
  </si>
  <si>
    <t>Expand Solar in the Residential Sector (50 MW Residential Solar).</t>
  </si>
  <si>
    <t>PCAP pg. 8, 19</t>
  </si>
  <si>
    <t>Expand community solar programs by 5 MW.</t>
  </si>
  <si>
    <t>PCAP pg. 8, 20</t>
  </si>
  <si>
    <t>City of Columbus</t>
  </si>
  <si>
    <t>Commit community water and wastewater treatment facilities in Franklin County to 10% municipal water use reduction and 25% energy use reduction by 2030.</t>
  </si>
  <si>
    <t>PCAP pg. 8, 21</t>
  </si>
  <si>
    <t>Implement waste-to-energy projects at wastewater treatment facilities.</t>
  </si>
  <si>
    <t>PCAP pg. 8, 22</t>
  </si>
  <si>
    <t>Columbus Division of Sewers and Drains</t>
  </si>
  <si>
    <t>Support regional tree canopy and greenspace inventory initiatives and expand tree canopy coverage throughout the Central Ohio region.</t>
  </si>
  <si>
    <t>PCAP pg. 8, 23</t>
  </si>
  <si>
    <t>Identify and conserve 1,000 acres of greenspace across the region.</t>
  </si>
  <si>
    <t>PCAP pg. 8, 24</t>
  </si>
  <si>
    <t>City of Columbus, MORPC, Columbus &amp; Franklin County Metro Parks</t>
  </si>
  <si>
    <t>Expand curbside composting pilot program by 2025.</t>
  </si>
  <si>
    <t>PCAP pg. 8, 25</t>
  </si>
  <si>
    <t>SWACO</t>
  </si>
  <si>
    <t>Open a regional composting facility by 2028.</t>
  </si>
  <si>
    <t>PCAP pg. 8-25</t>
  </si>
  <si>
    <t>Establish and manage 20 food scrap drop-off sites by 2026.</t>
  </si>
  <si>
    <t>Expand services and financial incentives to accelerate building electrification adoption rates within the region with a specific aim at LIDAC communities.</t>
  </si>
  <si>
    <t>PCAP pg. 15-18</t>
  </si>
  <si>
    <t>Bay Area Regional Energy Network; Association of Bay Area Governments; Association of Monterey Bay Area Governments; Bay Area Air Quality Management District; Community Choice Aggregators; Santa Clara County; San Benito County; Habitat for Humanity; Rebuilding Together; Association for Energy Affordability; Rising Sun Center for Opportunity; Pacific Gas &amp; Electric</t>
  </si>
  <si>
    <t>Establish a fund and procedure to cover the costs and coordinate installation of carbon free equipment in publicly owned and/or operated community-serving critical facilities including fire stations, libraries, resilience centers, aquatic centers and more.</t>
  </si>
  <si>
    <t>PCAP pg. 19</t>
  </si>
  <si>
    <t>Provide technical assistance, funding, and financing support to LIDAC and BIPOC run businesses to accelerate the decarbonization/electrification of industrial, agricultural, and commercial buildings.</t>
  </si>
  <si>
    <t>PCAP pg. 20</t>
  </si>
  <si>
    <t xml:space="preserve">Association of Monterey Bay Area Governments; County of Santa Clara </t>
  </si>
  <si>
    <t>Create mobility hubs to reduce single occupancy vehicle miles traveled and enhance access to transit, biking, walking, and scooting for every community member.</t>
  </si>
  <si>
    <t xml:space="preserve">PCAP pg. 21-22 </t>
  </si>
  <si>
    <t>Metropolitan Transportation Commission; Valley Transportation Authority</t>
  </si>
  <si>
    <t>Expand the range and increase the frequency of light rail, rapid bus, and local bus services and shuttle availability with extended hours as well as reduce single passenger vehicle miles traveled and the associated GHGs by attracting greater ridership through enhanced transit connectivity between Santa Clara and San Benito Counties.</t>
  </si>
  <si>
    <t>PCAP pg. 23</t>
  </si>
  <si>
    <t>Valley Transportation Authority, San Benito County Transit Authority</t>
  </si>
  <si>
    <t>Construct a comprehensive network of protected bike lanes and pedestrian pathways, known as the Bike-Ped Highway, spanning multiple jurisdictions in San Benito and Santa Clara Counties, prioritizing connectivity and access in LIDACs and within high pollution areas as a way to decrease air quality emissions.</t>
  </si>
  <si>
    <t>PCAP pg. 24</t>
  </si>
  <si>
    <t>Valley Transportation Authority</t>
  </si>
  <si>
    <t>Implement transit signal priority programs in San Benito and Santa Clara Counties to enhance the efficiency and reliability of public transit systems by giving priority to buses and other transit vehicles at traffic signals.</t>
  </si>
  <si>
    <t>PCAP pg. 24-25</t>
  </si>
  <si>
    <t>Provide technical and financial assistance for the decarbonization of off-road and agricultural equipment.</t>
  </si>
  <si>
    <t>PCAP pg. 25-26</t>
  </si>
  <si>
    <t>Expand a zero-emission transit and charger program in Santa Clara County and establish a similar initiative in San Benito County to accelerate the adoption of zero-emission public transit and necessary charging infrastructure.</t>
  </si>
  <si>
    <t>PCAP pg. 26-27</t>
  </si>
  <si>
    <t>Valley Transportation Authority; San Bernardino County Transportation Authority</t>
  </si>
  <si>
    <t>Expand on existing compost incentive programs to improve effective procurement, distribution, and utilization of compost, fostering sustainable agricultural practices, and enhancing soil health and carbon sequestration; additionally, developing a carbon credit program designed to generate verifiable carbon credits from compost application which could help sustain long term program funding.</t>
  </si>
  <si>
    <t>PCAP pg. 28</t>
  </si>
  <si>
    <t>Create a cap-and-trade or carbon tax program</t>
  </si>
  <si>
    <t xml:space="preserve">Santa Clara County, San Benito County, Joint Venture Silicon Valley </t>
  </si>
  <si>
    <t>Develop a Food Recovery and Diversion Program to address food waste opportunities in San Benito and Santa Clara Counties that focuses on implementing a comprehensive approach focused on food recovery, diversion, and composting.</t>
  </si>
  <si>
    <t>PCAP pg. 29</t>
  </si>
  <si>
    <t>Develop a community-scale food and beverage container reuse program to minimize waste created by single-use foodservice products to enable consumers in San Benito County and Santa Clara County to borrow reusable packaging like cups and to-go containers from participating foodservice establishments (e.g. restaurants, coffee shops) and return them to convenient locations throughout both counties.</t>
  </si>
  <si>
    <t>PCAP pg. 30</t>
  </si>
  <si>
    <t>Reduce nonfood waste</t>
  </si>
  <si>
    <t xml:space="preserve">San Benito and Santa Clara County </t>
  </si>
  <si>
    <t>Transition heavy and medium-duty on-road vehicles and the public sector fleet to alternative fuel and electric vehicles.</t>
  </si>
  <si>
    <t>PCAP pg. 56-59; Appendix 9 pg. 2; Appendix 10 pg. 1</t>
  </si>
  <si>
    <t>Public and private fleets; DART (for Trinity Railway Express service)</t>
  </si>
  <si>
    <t xml:space="preserve">553.31-711.23 </t>
  </si>
  <si>
    <t>Build infrastructure and provide incentives to support the use of low carbon fuels.</t>
  </si>
  <si>
    <t>PCAP pg. 60-62; Appendix 9 pg. 2; Appendix 10 pg. 1</t>
  </si>
  <si>
    <t>Public and private fleets and/or fueling facility owners</t>
  </si>
  <si>
    <t>92.4-1,113.7</t>
  </si>
  <si>
    <t>Establish an emissions compliance taskforce to monitor methane emissions and combat fraudulent vehicle inspections.</t>
  </si>
  <si>
    <t>PCAP pg. 62-63; Appendix 9 pg. 2; Appendix 10 pg. 1</t>
  </si>
  <si>
    <t>Public entities within NCTCOG service area</t>
  </si>
  <si>
    <t>Retrofit streetlights with energy efficient LEDs.</t>
  </si>
  <si>
    <t>PCAP pg. 63-64; Appendix 9 pg. 2; Appendix 10 pg. 2</t>
  </si>
  <si>
    <t>0.0002 per light</t>
  </si>
  <si>
    <t>Implement green planning initiatives and best practices to mitigate emissions and pollutants from regional airports.</t>
  </si>
  <si>
    <t>PCAP pg. 64-66; Appendix 9 pg. 1; Appendix 10 pg. 2</t>
  </si>
  <si>
    <t>NCTCOG and airports within NCTCOG service area</t>
  </si>
  <si>
    <t>39-57,500</t>
  </si>
  <si>
    <t>Improve transit services by upgrading transit infrastructure, expanding services, subsidizing fares, and developing mobility hubs.</t>
  </si>
  <si>
    <t>PCAP pg. 66-67; Appendix 9 pg. 1; Appendix 10 pg. 2</t>
  </si>
  <si>
    <t>Local governments/transit agencies within NCTCOG service area; NCTCOG</t>
  </si>
  <si>
    <t>3,193.13-6,571.30</t>
  </si>
  <si>
    <t>MOSERS</t>
  </si>
  <si>
    <t>Develop a regional transit plan to identify service gaps and opportunities for improvement.</t>
  </si>
  <si>
    <t>PCAP pg. 67-68; Appendix 9 pg. 1; Appendix 10 pg. 2</t>
  </si>
  <si>
    <t>NCTCOG</t>
  </si>
  <si>
    <t>Encourage active transportation by improving transit infrastructure for pedestrians, bicycles, and other non-motorized forms of travel.</t>
  </si>
  <si>
    <t>PCAP pg. 69-70; Appendix 9 pg. 1; Appendix 10 pg. 2</t>
  </si>
  <si>
    <t>Establish green purchasing and/or green construction programs to encourage the adoption of sustainable materials and practices.</t>
  </si>
  <si>
    <t>PCAP pg. 70-71; Appendix 9 pg. 1; Appendix 10 pg. 2</t>
  </si>
  <si>
    <t>Utilize low embodied carbon materials</t>
  </si>
  <si>
    <t>8.04 per 5,000 ft length</t>
  </si>
  <si>
    <t>Green Streets Calculator</t>
  </si>
  <si>
    <t>Expand and maintain green spaces to mitigate the urban heat island effects associated with transportation infrastructure.</t>
  </si>
  <si>
    <t>PCAP pg. 71-73; Appendix 9 pg. 1; Appendix 10 pg. 2-Appendix 10 pg. 3</t>
  </si>
  <si>
    <t>i-Tree</t>
  </si>
  <si>
    <t>Reduce road congestion by improving traffic signal timing and implementing bus signal prioritization.</t>
  </si>
  <si>
    <t>PCAP pg. 73-75; Appendix 9 pg. 1; Appendix 10 pg. 3</t>
  </si>
  <si>
    <t>602.39-801.64</t>
  </si>
  <si>
    <t>Increase freight supply chain efficiency by improving the digital and physical infrastructure for truck and rail transport.</t>
  </si>
  <si>
    <t>PCAP pg. 75-77; Appendix 9 pg. 1; Appendix 10 pg. 3</t>
  </si>
  <si>
    <t>Reduce vehicle miles traveled by co-locating jobs and housing, providing incentives for commuters, and utilizing smart infrastructure technologies.</t>
  </si>
  <si>
    <t>PCAP pg. 77-78; Appendix 9 pg. 1; Appendix 10 pg. 3</t>
  </si>
  <si>
    <t>Encourage the adoption of energy efficient technologies in public sector buildings and transition refrigerants from hydrofluorocarbons.</t>
  </si>
  <si>
    <t>PCAP pg. 79-81; Appendix 9 pg. 3; Appendix 11 pg. 1</t>
  </si>
  <si>
    <t>Public Entities and Utilities in NCTCOG Jurisdiction</t>
  </si>
  <si>
    <t>0.00002-0.004 per retrofit</t>
  </si>
  <si>
    <t>Improve residential energy efficiency by providing residential energy audits, weatherization programs, and incentives for residential solar.</t>
  </si>
  <si>
    <t>PCAP pg. 81-82; Appendix 9 pg. 3; Appendix 11 pg. 1</t>
  </si>
  <si>
    <t>0.000001 per household</t>
  </si>
  <si>
    <t>Promote energy audits and building benchmarking in public and commercial facilities.</t>
  </si>
  <si>
    <t>PCAP pg. 82-83; Appendix 11 pg. 1</t>
  </si>
  <si>
    <t>Transition existing roofs on government buildings to cool and green roofs.</t>
  </si>
  <si>
    <t>PCAP pg. 83-84; Appendix 9 pg. 3; Appendix 11 pg. 1</t>
  </si>
  <si>
    <t xml:space="preserve">0.0002-0.01 per building roof </t>
  </si>
  <si>
    <t>Green Roof Energy Calculator</t>
  </si>
  <si>
    <t>Enhance energy resiliency by developing distributed energy resources and retrofitting government buildings with resiliency elements.</t>
  </si>
  <si>
    <t>PCAP pg. 84-85; Appendix 9 pg. 3; Appendix 11 pg. 1</t>
  </si>
  <si>
    <t>30.66-101.99</t>
  </si>
  <si>
    <t>Provide training and outreach to expand the adoption of regional codes that promote energy efficiency.</t>
  </si>
  <si>
    <t>PCAP pg. 85-86; Appendix 11 pg. 1</t>
  </si>
  <si>
    <t>Upgrade on-site sewage systems through repairs, upgrades, and financial incentives.</t>
  </si>
  <si>
    <t>PCAP pg. 95-96; Appendix 9 pg. 4; Appendix 12 pg. 2</t>
  </si>
  <si>
    <t>Public entities in NCTCOG jurisdiction</t>
  </si>
  <si>
    <t>0.0148 per system</t>
  </si>
  <si>
    <t>Improve energy efficiency in water and wastewater treatment facilities by upgrading infrastructure and treatment processes.</t>
  </si>
  <si>
    <t>PCAP pg. 93-95; Appendix 9 pg. 3; Appendix 12 pg. 2</t>
  </si>
  <si>
    <t>Water utility companies in NCTCOG jurisdiction</t>
  </si>
  <si>
    <t xml:space="preserve">1,639.27 per utility plant </t>
  </si>
  <si>
    <t>BioWatt</t>
  </si>
  <si>
    <t>Divert biosolids from wastewater treatment plants into waste-to-energy facilities.</t>
  </si>
  <si>
    <t>PCAP pg. 96-97; Appendix 9 pg. 4; Appendix 12 pg. 3</t>
  </si>
  <si>
    <t>22.04 per utility capture</t>
  </si>
  <si>
    <t>Support effluent reuse by upgrading infrastructure and expanding existing programs at wastewater treatment plants.</t>
  </si>
  <si>
    <t>PCAP pg. 97-99; Appendix 9 pg. 4; Appendix 12 pg. 3</t>
  </si>
  <si>
    <t>1,012.28 per utility</t>
  </si>
  <si>
    <t>Improve local water conservation by promoting smart use among utility customers and exploring new water storage and harvesting techniques.</t>
  </si>
  <si>
    <t>PCAP pg. 99-101; Appendix 12 pg. 3</t>
  </si>
  <si>
    <t>Improve efficiency of water infrastructure</t>
  </si>
  <si>
    <t>Encourage behavior changes to conserve building energy</t>
  </si>
  <si>
    <t>Public entities in NCTCOG jurisdiction; Water utility companies in NCTCOG jurisdiction</t>
  </si>
  <si>
    <t>217.72 per utility</t>
  </si>
  <si>
    <t>Expand compost services and facilities to divert organic waste.</t>
  </si>
  <si>
    <t>PCAP pg. 102-104; Appendix 9 pg. 4; Appendix 13 pg. 1</t>
  </si>
  <si>
    <t>Divert organic waste into waste-to-energy systems using anaerobic digestion.</t>
  </si>
  <si>
    <t>PCAP pg. 104-105; Appendix 9 pg. 4; Appendix 13 pg. 1</t>
  </si>
  <si>
    <t>Biogas Calculator</t>
  </si>
  <si>
    <t>Promote practices that divert construction and demolition debris by expanding recycling sites and partnering with construction companies to adopt low-waste construction techniques.</t>
  </si>
  <si>
    <t>PCAP pg. 105-106; Appendix 9 pg. 4; Appendix 13 pg. 1</t>
  </si>
  <si>
    <t>Public entities within NCTCOG jurisdiction through regional Public Works Committee</t>
  </si>
  <si>
    <t>Construct a comprehensive waste management facility and implement landfill gas collection systems.</t>
  </si>
  <si>
    <t>PCAP pg. 106-109; Appendix 9 pg. 4; Appendix 13 pg. 1</t>
  </si>
  <si>
    <t>Upgrade recycling facilities to increase efficiency and recycling capacity.</t>
  </si>
  <si>
    <t>PCAP pg. 109-111; Appendix 9 pg. 4; Appendix 13 pg. 1</t>
  </si>
  <si>
    <t>Public entities within NCTCOG jurisdiction through Resource Conservation Council</t>
  </si>
  <si>
    <t>Expand waste collection services for multifamily dwellings and reduce vehicle emissions from waste hauling.</t>
  </si>
  <si>
    <t>PCAP pg. 111-113; Appendix 9 pg. 4; Appendix 13 pg. 1</t>
  </si>
  <si>
    <t>Develop analytical and planning tools for materials management</t>
  </si>
  <si>
    <t>Promote the expansion of green space by developing a Comprehensive Greening Plan, providing incentives to green commercial property, increasing green neighborhood spaces, and greening government buildings.</t>
  </si>
  <si>
    <t>PCAP pg. 116-119; Appendix 9 pg. 4; Appendix 14 pg. 1</t>
  </si>
  <si>
    <t>NCTCOG; Public entities in NCTCOG jurisdiction</t>
  </si>
  <si>
    <t>Cool Roof Calculator</t>
  </si>
  <si>
    <t>Support parks management and maintenance by increasing parkland acreage and electrifying municipal lawn care equipment.</t>
  </si>
  <si>
    <t>PCAP pg. 119-120; Appendix 9 pg. 4; Appendix 14 pg. 1</t>
  </si>
  <si>
    <t>Expand local tree canopy and develop an urban forestry floodplain and floodway initiative.</t>
  </si>
  <si>
    <t>PCAP pg. 120-123; Appendix 9 pg. 5; Appendix 14 pg. 1</t>
  </si>
  <si>
    <t>Improve agricultural management practices through programs that reduce methane emissions from livestock, electrify irrigation equipment, and expand opportunities for urban agriculture.</t>
  </si>
  <si>
    <t>PCAP pg. 124-126; Appendix 9 pg. 5; Appendix 14 pg. 1-2</t>
  </si>
  <si>
    <t>Reduce agricultural fuel emissions</t>
  </si>
  <si>
    <t>Farm/ranches in NCTCOG jurisdiction; Public and private entities in NCTCOG jurisdiction</t>
  </si>
  <si>
    <t>Update codes and zoning requirements to promote green space conservation and preservation.</t>
  </si>
  <si>
    <t>PCAP pg. 126-129; Appendix 9 pg. 5; Appendix 14 pg. 2</t>
  </si>
  <si>
    <t>Promote the use of smartphone applications that motivate residents to reduce their carbon footprint.</t>
  </si>
  <si>
    <t>PCAP pg. 129-130; Appendix 9 pg. 5; Appendix 15 pg. 1</t>
  </si>
  <si>
    <t>Cross-cutting</t>
  </si>
  <si>
    <t>NCTCOG and partners</t>
  </si>
  <si>
    <t>Adopt and implement policies that promote sustainable tire disposal practices, including recycling.</t>
  </si>
  <si>
    <t>PCAP pg. 131-133; Appendix 9 pg. 5; Appendix 15 pg. 1</t>
  </si>
  <si>
    <t>Develop the local workforce to support GHG reduction measures in the energy, waste and land management sectors.</t>
  </si>
  <si>
    <t>PCAP pg. 133-134; Appendix 9 pg. 5; Appendix 15 pg. 1</t>
  </si>
  <si>
    <t>NCTCOG and educational institutions</t>
  </si>
  <si>
    <t>Encourage energy efficient behaviors through education and outreach.</t>
  </si>
  <si>
    <t>PCAP pg. 134-135; Appendix 9 pg. 5; Appendix 15 pg. 1</t>
  </si>
  <si>
    <t>Local governments and utilities; NCTCOG, public entities and utilities</t>
  </si>
  <si>
    <t>Subsidize and help commercial, multifamily, municipal, university, school, hospital and equity-priority buildings to upgrade from fossil-fuel based systems to electric power and upgrade heating and cooling equipment to more energy efficient alternatives.</t>
  </si>
  <si>
    <t>PCAP pg. 47-52</t>
  </si>
  <si>
    <t>Measures in this plan do not require any statutory or regulatory authority to implement because none of the measures enacts any form of regulation or policy. Public sector: municipalities and their permitting departments; Colorado Weatherization Assistance Program administrators; housing authorities. Utilities: investor-owned utilities; municipal utilities; cooperatives; Colorado Public Utilities Commission. Workforce agencies: trade unions, community colleges and other technical trade education entities. Private sector: contractors for infrastructure upgrades and equipment; insurance agencies; heating, ventilation, and air conditioning installers</t>
  </si>
  <si>
    <t xml:space="preserve">14,595,930 cumulatively </t>
  </si>
  <si>
    <t>Support existing, large multifamily property owners in decreasing costs and climate pollution emissions through energy efficient and electrification upgrades.</t>
  </si>
  <si>
    <t>PCAP pg. 53-59</t>
  </si>
  <si>
    <t>Measures in this plan do not require any statutory or regulatory authority to implement because none of the measures enacts any form of regulation or policy. Public sector: Municipalities and permitting departments, Colorado Weatherization Assistance Program administrators; Housing authorities. Utilities: Investor-owned utilities; Municipal utilities; Cooperatives; Colorado Public Utilities Commission. Workforce agencies: Trade unions (to help expand the workforce). Private sector: Contractors for infrastructure upgrades and equipment; Insurance agencies, because they are lowering rates for all-electric buildings and units; Heating, ventilation and air conditioning installers. Other entities: Navigators to help monitor energy tracking.</t>
  </si>
  <si>
    <t>4,589,810 cumulatively</t>
  </si>
  <si>
    <t>Work with community based organizations to offer free energy audit services and home upgrade funding to low income, disproportionately affected households.</t>
  </si>
  <si>
    <t>PCAP pg. 60-65</t>
  </si>
  <si>
    <t>24,111,657 cumulatively</t>
  </si>
  <si>
    <t>Provide free weatherization and energy efficiency improvements to low-income and disadvantaged community members, while providing discounts and advice to assist all residents.</t>
  </si>
  <si>
    <t>PCAP pg. 66-72</t>
  </si>
  <si>
    <t xml:space="preserve">2,888,327 cumulatively </t>
  </si>
  <si>
    <t>Expand regional rapid bus transit.</t>
  </si>
  <si>
    <t>PCAP pg. 73-77</t>
  </si>
  <si>
    <t>Measures in this plan do not require any statutory or regulatory authority to implement because none of the measures enacts any form of regulation or policy. Government organizations: Local governments, Colorado Department of Transportation; the Regional Transportation District; Denver Region Council of Governments. Community organizations and commissions: Commerce City Transportation Commission, Commerce City Environmental Policy Advisory Committee; Denver Streets Partnership; Local advocacy organizations. Housing organizations: The Colorado Housing Finance Authority.</t>
  </si>
  <si>
    <t>Expand the regional active transportation network.</t>
  </si>
  <si>
    <t>PCAP pg. 78-82</t>
  </si>
  <si>
    <t>Expand existing residential energy efficiency retrofit programs, with a focus on low-income households.</t>
  </si>
  <si>
    <t>PCAP pg. 47-54</t>
  </si>
  <si>
    <t>Cities; Counties; State Agencies</t>
  </si>
  <si>
    <t>Fund additional energy efficiency measures in publicly funded, newly constructed affordable housing units.</t>
  </si>
  <si>
    <t>PCAP pg. 54-59</t>
  </si>
  <si>
    <t>Oregon Metro; Counties; City of Portland</t>
  </si>
  <si>
    <t>Expand the availability of residential composting programs.</t>
  </si>
  <si>
    <t>PCAP pg. 59-62</t>
  </si>
  <si>
    <t>Oregon Metro; Cities; Counties</t>
  </si>
  <si>
    <t>ecfr2c-pcap.pdf (epa.gov)</t>
  </si>
  <si>
    <t>Orlando-Kissimmee-Sanford MSA</t>
  </si>
  <si>
    <t>Reduce grid carbon emissions related to the generation of electric power, phasing out fossil fuels in grid power operations by 2030.</t>
  </si>
  <si>
    <t>PCAP pg. 35, 36-38</t>
  </si>
  <si>
    <t>Local, Regional, Utility Providers</t>
  </si>
  <si>
    <t>Reduce the vehicle miles traveled of internal combustion-engines by at least 12% and of diesel vehicles by at least 6% by 2030.</t>
  </si>
  <si>
    <t>PCAP pg. 35, 39-40</t>
  </si>
  <si>
    <t>Air Pollution Control Agencies, Transportation agencies, Counties, Municipalities</t>
  </si>
  <si>
    <t>Implement the necessary infrastructure to support and promote and increase electric vehicle use to a rate of 4.5% annual growth in EV vehicle miles traveled.</t>
  </si>
  <si>
    <t>PCAP pg. 35, 40-41</t>
  </si>
  <si>
    <t>Counties, Municipalities Local, Regional</t>
  </si>
  <si>
    <t>Amplify local jurisdiction initiatives that help increase residential solar PV adoption for a deployment rate of 15% of the total residential solar rooftop capacity.</t>
  </si>
  <si>
    <t>PCAP pg. 35, 45-46</t>
  </si>
  <si>
    <t>Improve building efficiency requirements and usage performance related to heating, cooling, and lighting to achieve a 36.9% reduction in building energy-use intensity.</t>
  </si>
  <si>
    <t>PCAP pg. 35, 42-45</t>
  </si>
  <si>
    <t>Reduce and divert waste and increase emissions capture.</t>
  </si>
  <si>
    <t>PCAP pg. 35, 47-48</t>
  </si>
  <si>
    <t>Counties, Municipalities Local, Regional, Water and Waste Service Providers</t>
  </si>
  <si>
    <t>Protect and enhance biodiversity and natural systems.</t>
  </si>
  <si>
    <t>PCAP pg. 35, 48-49</t>
  </si>
  <si>
    <t>Remove carbon through nature-based solutions</t>
  </si>
  <si>
    <t>Counties, Municipalities, Local, Regional</t>
  </si>
  <si>
    <t>Implement residential energy efficiency improvements in 130 housing units per year over 5 years, focusing on LIDAC communities.</t>
  </si>
  <si>
    <t>PCAP pg. 10, 12-13, 40, 76-81</t>
  </si>
  <si>
    <t>Local housing authorities; Housing trust funds; Public health department; Community-based organizations</t>
  </si>
  <si>
    <t>Implement energy efficiency improvements in 12 public buildings per year over 5 years.</t>
  </si>
  <si>
    <t>PCAP pg. 10, 14, 40, 82-86</t>
  </si>
  <si>
    <t>Council of Governments; Counties; Cities</t>
  </si>
  <si>
    <t>ComStock</t>
  </si>
  <si>
    <t>Fund the installation of 12 Level 2 EV chargers at multi-family homes per year over 5 years.</t>
  </si>
  <si>
    <t>PCAP pg. 10, 15, 40, 87-92</t>
  </si>
  <si>
    <t>Regional Planning Affiliation; Council of Governments; Metropolitan Planning Organizations</t>
  </si>
  <si>
    <t>Capture methane from wastewater treatment plants using biodigester systems and transition to renewable natural gas.</t>
  </si>
  <si>
    <t>PCAP pg. 11, 16, 40, 93-98</t>
  </si>
  <si>
    <t>City of Cedar Rapids; City of Iowa City</t>
  </si>
  <si>
    <t>Utilize sustainable land use planning to promote urban developments that concentrate jobs, housing, services, pedestrian- and bicycle-friendly developments, and amenities around efficient transportation systems.</t>
  </si>
  <si>
    <t>PCAP pg. 27, 46-48</t>
  </si>
  <si>
    <t>Local governments within the MSA</t>
  </si>
  <si>
    <t>Reduce up to 15% of community vehicle miles traveled by 2050 by improving bus transit infrastructure, services, and use frequency through strategies like dedicating bus lanes, providing free public transit, building park-and-ride systems, promoting transit commuting, and more.</t>
  </si>
  <si>
    <t>PCAP pg. 27, 49-51</t>
  </si>
  <si>
    <t>Public agencies and transit authorities; Sun Metro; City of El Paso; Town of Horizon City; City of Socorro</t>
  </si>
  <si>
    <t>Retrofit 3% of existing buildings per year, reduce energy by 10% per building retrofit, and reduce energy in new construction by 37% from baseline levels by increasing building energy efficiency and improving building envelopes, promoting sustainable new construction, and upgrading water and sewer infrastructure.</t>
  </si>
  <si>
    <t>PCAP pg. 26, 52-55</t>
  </si>
  <si>
    <t>municipal government agencies within the MSA; City of El Paso; Town of Horizon; Hudspeth Country; City of Dell</t>
  </si>
  <si>
    <t>Support decarbonizing the electric grid to reach 15% of total rooftop solar capacity installed by 2030 and 50% by 2050 by installing local solar, wind, or other renewable energy generation and storage systems.</t>
  </si>
  <si>
    <t>PCAP pg. 26, 56-60</t>
  </si>
  <si>
    <t>EP Water; local government within the MSA; City of El Paso; El Paso Electric</t>
  </si>
  <si>
    <t>Implement community-wide composting, improve recycling systems to accept more waste types, improve frequency and quality of recycling services, enhance community waste clean-ups, and discourage food waste and other commercial waste to divert 90% of landfill waste by 2050.</t>
  </si>
  <si>
    <t>PCAP pg. 26, 61-62</t>
  </si>
  <si>
    <t>Transition 70% of gasoline vehicle miles traveled and 76% of diesel vehicle miles traveled to electricity by 2050 by replacing retired gasoline/diesel vehicles with zero- or low-emissions options with a focus on larger public and private fleets.</t>
  </si>
  <si>
    <t>PCAP pg. 26, 63-66</t>
  </si>
  <si>
    <t>each local government within the MSA; . Public and private entities within the MSA; City of Dell; El Paso Water; City of Socorro; Hudspeth County; City of El Paso</t>
  </si>
  <si>
    <t>Optimize freight transportation routes, driver practices, and trucking regulations to reduce freight vehicle miles traveled by 8%, idling, vehicle fuel use, air and noise pollution, fuel and maintenance costs, and more.</t>
  </si>
  <si>
    <t>PCAP pg. 26, 67-68</t>
  </si>
  <si>
    <t>Reduce freight mileage</t>
  </si>
  <si>
    <t>City of El Paso; Federal Agencies; government of Mexico; chosen stakeholders</t>
  </si>
  <si>
    <t>EPA SIT</t>
  </si>
  <si>
    <t>Support sustainable agricultural practices, utilize hydroponics and aquaponics agriculture, expand local food production and distribution systems, and construct local food hubs to reduced food transportation, waste, and production emissions.</t>
  </si>
  <si>
    <t>PCAP pg. 26, 69-71</t>
  </si>
  <si>
    <t>Public agencies; utilities; residents; other stakeholders; each local government within the MSA; City of Socorro; Ysleta del Sur Pueblo</t>
  </si>
  <si>
    <t>Develop a robust public electric vehicle charging network in Fresno County, including in the disadvantaged communities, to increase electric vehicle adoption in Fresno County.</t>
  </si>
  <si>
    <t>PCAP pg. 38, 49, 90-91</t>
  </si>
  <si>
    <t>Cities; counties; San Joaquin Valley Air Pollution Control District</t>
  </si>
  <si>
    <t>Convert the municipal fleet (including transit) into zero emission vehicles and provide a sustainable and reliable support system for such zero-emission fleet which could include, but not limited to maintenance, charging facilities, and training of personnel.</t>
  </si>
  <si>
    <t>PCAP pg. 38-39, 49-50, 91</t>
  </si>
  <si>
    <t>Build a well-connected bike and pedestrian system that provides alternative transportation options including micro-mobility such as shared e-bike and e-scooter.</t>
  </si>
  <si>
    <t>PCAP pg. 39, 50-51, 91-94</t>
  </si>
  <si>
    <t>Enhance the public transportation system by maintaining/expanding the existing transit system and implementing other transit strategies such as micro transit.</t>
  </si>
  <si>
    <t>PCAP pg. 39, 51-52, 94</t>
  </si>
  <si>
    <t>FAX; Clovis Transit; Fresno County Rural Transit Authority</t>
  </si>
  <si>
    <t>Provide incentives for carpool and vanpool, and other shared mobility options.</t>
  </si>
  <si>
    <t>PCAP pg. 40, 52-53, 94-97</t>
  </si>
  <si>
    <t>FAX, Clovis Transit, FCRTA, San Joaquin Valley Air Pollution Control District</t>
  </si>
  <si>
    <t>Incentivize programs in LIDAC areas that promote the purchase of certified energy-efficient appliances, heating and cooling equipment, lighting, and building products to replace inefficient products.</t>
  </si>
  <si>
    <t>PCAP pg. 40-42, 53-56, 97</t>
  </si>
  <si>
    <t>Cities; counties; San Joaquin Valley Air Pollution Control District; and/or coalition of these entities</t>
  </si>
  <si>
    <t>2024-2050</t>
  </si>
  <si>
    <t>Incorporate water efficiency measures that reduce water heating energy consumption by installing alternative types of water heaters in place of gas storage tank heaters in residences in LIDAC communities.</t>
  </si>
  <si>
    <t>PCAP pg. 42-43, 56-57, 99</t>
  </si>
  <si>
    <t>Bundle on-site renewable energy generation with energy efficiency improvements in residences and commercial buildings in low-income and disadvantaged areas.</t>
  </si>
  <si>
    <t>PCAP pg. 43-45, 57-58, 99-100</t>
  </si>
  <si>
    <t>Cities; county; San Joaquin Valley Air Pollution Control District; and/or coalition of these entities</t>
  </si>
  <si>
    <t>DOE SAM</t>
  </si>
  <si>
    <t>Implement programs and incentives to reduce or divert waste (including food and/or yard waste) through improved production practices, improved collection services, and increased reuse or recycling rates.</t>
  </si>
  <si>
    <t>PCAP pg. 45-46, 58-60, 100</t>
  </si>
  <si>
    <t>Install renewable energy and energy efficiency measures at wastewater treatment facilities.</t>
  </si>
  <si>
    <t>PCAP pg. 46-47, 60-61, 101</t>
  </si>
  <si>
    <t>Cities; county; special utility districts; and/or coalition of these entities</t>
  </si>
  <si>
    <t>Implement programs and incentives to reduce GHG emissions associated with manure management from livestock and poultry operations.</t>
  </si>
  <si>
    <t>PCAP pg. 47, 61-64, 101-102</t>
  </si>
  <si>
    <t>Cities; County; San Joaquin Valley Air Pollution Control District; California Department of Food and Agriculture; United States Department of Agriculture – Natural Resources Conservation Service; and/or a coalition of such entities</t>
  </si>
  <si>
    <t>Implement programs and incentives to reduce GHG emissions associated with agricultural burning, including orchards and vineyards, through chipping and use for soil incorporation, on-site land application on agricultural land, off-site beneficial re-use, or other approved methods.</t>
  </si>
  <si>
    <t>PCAP pg. 47-48, 64, 102</t>
  </si>
  <si>
    <t>Cities; County; San Joaquin Valley Air Pollution Control District; United States Department of Agriculture – Natural Resources Conservation Service; and/or a coalition of such entities</t>
  </si>
  <si>
    <t>Implement programs and incentives to reduce GHG emissions associated with the operation of various agricultural equipment, such as tractors, harvesting equipment, utility terrain vehicles, dairy feed mixing electrification and agricultural pumps through zero-emission replacement as well as the installation of charging or re-fueling stations to support deployment.</t>
  </si>
  <si>
    <t>PCAP pg. 48-49, 64-65, 102</t>
  </si>
  <si>
    <t>Expand and improve technical assistance programs, decarbonization planning resources, and outreach and education efforts, with a focus on reaching affordable and rental housing in LIDAC communities.</t>
  </si>
  <si>
    <t>PCAP pg. 13, 56-58, 130</t>
  </si>
  <si>
    <t>Municipalities, municipal light plants; RPAs/RPCs; Public housing authorities and privately-owned subsidized housing developers/owners; Utility program administrators and regulators overseeing energy efficiency programs; State agencies, such as Massachusetts Clean Energy Center; Building trade unions and training institution partners; Local and regional community-based organizations</t>
  </si>
  <si>
    <t>270,875-320,125</t>
  </si>
  <si>
    <t>Expand funding for comprehensive building decarbonization, particularly for affordable housing, renters/landlords, and small businesses, and explore creative funding and financing solutions and opportunities to address the intersection of energy, health, and housing.</t>
  </si>
  <si>
    <t>PCAP pg. 13, 59-61, 130</t>
  </si>
  <si>
    <t>Municipalities, municipal light plants; RPAs/RPCs; Utility program administrators and regulators overseeing energy efficiency programs; State agencies, such as Massachusetts Clean Energy Center; Trade unions and training institution partners; Local and regional community-based organizations</t>
  </si>
  <si>
    <t>320,125-369,375</t>
  </si>
  <si>
    <t>Develop and implement a plan to decarbonize new and existing municipal buildings, and establish technical assistance programs to support municipal decarbonization planning and financing.</t>
  </si>
  <si>
    <t>PCAP pg. 13, 62-64, 130-131</t>
  </si>
  <si>
    <t>Municipalities, municipal light plants; RPAs/RPCs; Massachusetts Public School Districts, New Hampshire School Boards and New Hampshire Public Charter Schools; Public housing authorities and privately-owned subsidized housing developers/owners; Utility program administrators; State agencies, such as Massachusetts Clean Energy Center, Massachusetts Clean Energy Center; Trade unions and training institution; Community-based organizations</t>
  </si>
  <si>
    <t>39,933-59,900</t>
  </si>
  <si>
    <t>Implement networked geothermal or water-based district heating and cooling projects through municipal ownership and public-private partnerships, and support participation of low-moderate income customers.</t>
  </si>
  <si>
    <t>PCAP pg. 14, 65-67, 131</t>
  </si>
  <si>
    <t>Municipalities and School Districts; Utilities; District energy or geothermal installers and contractors; Local non-profits; Financers State agencies, such as Mass Clean Energy Center, Massachusetts Department of Energy Resources, New Hampshire Department of Environmental Services, New Hampshire Department of Energy</t>
  </si>
  <si>
    <t>1,468-2,935</t>
  </si>
  <si>
    <t>Heating Comparison Calculator</t>
  </si>
  <si>
    <t>Expand public transit service, increase frequency and reliability of transit services, implement fare free routes and passes, and make stops and stations more accessible.</t>
  </si>
  <si>
    <t>PCAP pg. 14, 71-73, 128-129</t>
  </si>
  <si>
    <t>MBTA and Regional Transit Authorities; Municipalities; Transportation Management Associations; Non-profit and community-based organizations; Massachusetts and New Hampshire legislatures and departments of transportation; RPAs/RPCs</t>
  </si>
  <si>
    <t xml:space="preserve">134,298-268,596 </t>
  </si>
  <si>
    <t>Expand multi-modal transportation networks by building, improving, and expanding walking and cycling infrastructure that is safe, well connected, and accessible.</t>
  </si>
  <si>
    <t>PCAP pg. 14, 74-76, 129</t>
  </si>
  <si>
    <t>Municipalities; RPAs/RPCs; RTAs and MBTA; Community members and community-based organizations; State agencies that own land, such as Massachusetts Department of Conservation and Recreation, New Hampshire Department of Natural and Cultural Resources, and state transportation agencies; Private property owners</t>
  </si>
  <si>
    <t>2,166-4,332</t>
  </si>
  <si>
    <t>Increase the affordability and accessibility of EVs, particularly for LIDAC communities, through EV car share programs, technical and financial assistance to purchase EVs, used EV markets, group purchasing, and education.</t>
  </si>
  <si>
    <t>PCAP pg. 14, 77-79, 129</t>
  </si>
  <si>
    <t xml:space="preserve">Municipalities; RPAs/RPCs; Education institutions and job training centers; Community-based organizations and non-profits; Car dealers, banks and financiers, tax preparers; EV Carshare organizations and companies; Affordable housing developers and owners </t>
  </si>
  <si>
    <t>269,427-538,854</t>
  </si>
  <si>
    <t>Deploy public EV chargers near multifamily housing and commercial centers, explore charging incentives, and educate potential EV users about charging.</t>
  </si>
  <si>
    <t>PCAP pg. 14, 80-82, 129-130</t>
  </si>
  <si>
    <t>Municipalities; RPAs/RPCs; Public and affordable housing owners and developers; Private property owners; Electricians and installers; Utilities</t>
  </si>
  <si>
    <t xml:space="preserve">65,936-131,873 </t>
  </si>
  <si>
    <t>Deploy community shared solar, energy storage, microgrid, and other renewable energy projects, and provide technical assistance and support for communities to access incentives and financing to develop renewable energy projects.</t>
  </si>
  <si>
    <t>PCAP pg. 14, 87-89, 131</t>
  </si>
  <si>
    <t>Municipalities and Municipal Light Plants; RPAs/RPCs; Solar developers and installers; solar financers and lenders; community shared solar companies; Utilities; Non-profits and community-based organizations; State agencies including Mass Clean Energy Center, Massachusetts Department of Energy Resources, New Hampshire Department of Environmental Services</t>
  </si>
  <si>
    <t xml:space="preserve">206,160-269,049 </t>
  </si>
  <si>
    <t>Adopt municipal aggregation programs, increase the percentage of Class I Renewable Energy Certificates in program offerings, and implement low-moderate income customer pricing tiers for residential buildings.</t>
  </si>
  <si>
    <t>PCAP pg. 14, 90-92, 132</t>
  </si>
  <si>
    <t>Municipal governments (City Council or Town Meeting approval is required); Counties (New Hampshire only); RPAs/RPCs; Massachusetts Department of Public Utilities (DPU) and New Hampshire Public Utilities Commission (PUC); Massachusetts Department of Energy Resources and New Hampshire Department of Energy</t>
  </si>
  <si>
    <t>910,169-1,441,100</t>
  </si>
  <si>
    <t>Adopt municipal aggregation programs, increase the percentage of Class I Renewable Energy Certificates in program offerings, and implement low-moderate income customer pricing tiers for commercial buildings.</t>
  </si>
  <si>
    <t>1,006,074-1,341,431</t>
  </si>
  <si>
    <t>Establish regional composting sites, explore collective procurement of solid waste disposal and recycling services, and expand re-use programs.</t>
  </si>
  <si>
    <t>PCAP pg. 14, 97-99, 132</t>
  </si>
  <si>
    <t>Municipal Government; Massachusetts Department of Environmental Protection (MADEP) or New Hampshire; Department of Environmental Services (NHDES); Waste haulers, compost service providers, non-profits; RPAs/RPCs</t>
  </si>
  <si>
    <t>36,967-55,450</t>
  </si>
  <si>
    <t>Improve energy efficiency within the residential housing stock, including all housing types plus new construction and retrofits.</t>
  </si>
  <si>
    <t>PCAP pg. 26-28</t>
  </si>
  <si>
    <t>Local and/or State Government</t>
  </si>
  <si>
    <t>Promote efficient electrification within the residential housing stock, including all housing types plus new construction and retrofits.</t>
  </si>
  <si>
    <t>PCAP pg. 29-31</t>
  </si>
  <si>
    <t>Improve energy efficiency within the commercial building stock, including private sector, government, education, and other non-residential buildings and facility types, including both new construction and retrofit measures.</t>
  </si>
  <si>
    <t>Local and/or State Government; Educational Institutions</t>
  </si>
  <si>
    <t>Promote efficient electrification within the commercial building stock, including private sector, government, education, and other non-residential buildings and facility types, including both new construction and retrofit measures.</t>
  </si>
  <si>
    <t>Support the deployment of solar photovoltaic and energy storage technologies on residential property types.</t>
  </si>
  <si>
    <t>PCAP pg. 39-40</t>
  </si>
  <si>
    <t>Support the deployment of solar photovoltaic and energy storage technologies on commercial properties, including private sector, government, education, and other non-residential buildings and facility types.</t>
  </si>
  <si>
    <t>PCAP pg. 41-42</t>
  </si>
  <si>
    <t>Promote transportation solutions that reduce vehicle miles traveled and associated emissions through active transportation, transit, and innovative solutions such as car sharing, micromobility, and other measures to decrease single-occupancy vehicle use.</t>
  </si>
  <si>
    <t>PCAP pg. 44-46</t>
  </si>
  <si>
    <t>Local and/or State Government; Educational Institutions; Transit Authority; Association of Governments</t>
  </si>
  <si>
    <t>Support the deployment of lighter duty EVs and supporting charging infrastructure to replace and displace gasoline-powered vehicles to support residential households plus commercial and other non-residential fleets, including those managed by the private sector, government, education, and other sector types.</t>
  </si>
  <si>
    <t>PCAP pg. 47-49</t>
  </si>
  <si>
    <t>Support the deployment of heavier duty EVs and supporting charging infrastructure to replace and displace diesel-powered vehicles to support residential households plus commercial and other non-residential fleets, including those managed by the private sector, government, education, and other sector types.</t>
  </si>
  <si>
    <t>PCAP pg. 50-51</t>
  </si>
  <si>
    <t>Increase the number of all-electric, affordable housing units, reduce greenhouse gas emissions, and promote clean energy solutions, especially in LIDACs, through incentives, education, and technical support for developers and property managers.</t>
  </si>
  <si>
    <t>Salt Lake County</t>
  </si>
  <si>
    <t>Implement a program that continuously assesses building energy, monitors real-time performance, and upgrades energy efficiency on the University of Utah campus, while also offering training and educational opportunities for current and future energy professionals.</t>
  </si>
  <si>
    <t>PCAP pg. 56-57</t>
  </si>
  <si>
    <t>University of Utah</t>
  </si>
  <si>
    <t>Launch a Community Choice Clean Electricity Program in Utah with Rocky Mountain Power, enabling customers to supplement their energy mix with additional clean electricity, aiming for a net-100% annual match by 2030 at a minimal cost increase.</t>
  </si>
  <si>
    <t>PCAP pg. 58-60</t>
  </si>
  <si>
    <t>18 Utah local governments through an interlocal cooperative agency in partnership with Utah's largest electricity provider, Rocky Mountain Power; Once approved, the program will operate subject to the Utah Public Service Commission (PSC)</t>
  </si>
  <si>
    <t>Prioritize tree plantings, urban forestry health, and related tree maintenance in low-income and disadvantaged communities within the MSA to deliver GHG and air quality benefits, mitigate the urban heat island effect, enhance community aesthetic, and provide other benefits to lower-income areas within the MSA.</t>
  </si>
  <si>
    <t>PCAP pg. 61-63</t>
  </si>
  <si>
    <t>Local Governments; Salt Lake City Urban Forestry Division</t>
  </si>
  <si>
    <t>Build charging infrastructure to support the electrification of fleet vehicles, which would result in significant GHG and air quality benefits and help Salt Lake City meet its fleet electrification targets and to continue to be a leader in municipal fleet electrification within the MSA.</t>
  </si>
  <si>
    <t>PCAP pg. 64-66</t>
  </si>
  <si>
    <t>Salt Lake City Corporation</t>
  </si>
  <si>
    <t>Upgrade or replace the biogas capture and combined heat and power system at Salt Lake City Department of Public Utilities’ water reclamation facility to ensure sustained operations.</t>
  </si>
  <si>
    <t>Salt Lake City Department of Public Utilities (SLCDPU)</t>
  </si>
  <si>
    <t>Expand fare-free public transit service in the Greater Worcester region to incentivize mode-shift from personal automobiles to public transit services and remove transit cost-barriers for LIDAC communities.</t>
  </si>
  <si>
    <t xml:space="preserve">PCAP pg. 93-94 </t>
  </si>
  <si>
    <t>Regional Transit Authorities; Local governments</t>
  </si>
  <si>
    <t>Coordinate with LIDACs and Massachusetts and Connecticut designated environmental justice communities in the Greater Worcester region to design and implement protected bike lanes and shared use paths between targeted residential, employment, commercial, and recreational centers.</t>
  </si>
  <si>
    <t xml:space="preserve">PCAP pg. 95-97 </t>
  </si>
  <si>
    <t xml:space="preserve">Local and State governments </t>
  </si>
  <si>
    <t>Purchase electric buses and install electric bus charging systems used by regional transit authorities and school bus providers.</t>
  </si>
  <si>
    <t>Regional Transit Authorities; School bus providers; Local and regional school districts; private entities</t>
  </si>
  <si>
    <t>Launch a bike-sharing program in LIDAC communities in the Greater Worcester region that will preferably be fare-free and include cycles accessible to people with disabilities.</t>
  </si>
  <si>
    <t>PCAP pg. 99-100</t>
  </si>
  <si>
    <t>Local governments and/or Private entities</t>
  </si>
  <si>
    <t>Purchase electric vans to be used for transportation by councils on aging, senior centers, and other senior transportation services in LIDAC communities.</t>
  </si>
  <si>
    <t>PCAP pg. 101-102</t>
  </si>
  <si>
    <t>Senior van operators; Local governments; Regional transit authorities; Private entities</t>
  </si>
  <si>
    <t>Purchase accessible electric vehicles to expand ridesharing and shuttle service in communities without access to regional transit service and LIDACs.</t>
  </si>
  <si>
    <t>PCAP pg. 103-104</t>
  </si>
  <si>
    <t>Local governments; Regional transit authorities; Private entities</t>
  </si>
  <si>
    <t>Institute a solar canopy system on 40 municipal and/or school parking lots by 2035, with priority given to lots in low-income disadvantaged communities.</t>
  </si>
  <si>
    <t>PCAP pg. 118-119</t>
  </si>
  <si>
    <t>Local and regional entities; Municipalities and schools owning the parking lots involved</t>
  </si>
  <si>
    <t>Distribute funding for rooftop solar installations on municipal, public hospital, and public school buildings with priority given to LIDAC communities and small/rural communities with frequent power outages</t>
  </si>
  <si>
    <t>PCAP pg. 119-120</t>
  </si>
  <si>
    <t>Local and regional entities; Municipalities and schools owning the buildings involved</t>
  </si>
  <si>
    <t>Technical Potential of Solar Mapping Tool</t>
  </si>
  <si>
    <t>Establish a solar array over the top of 15 brownfields, capped landfills, and/or closed fuel facilities by 2035, prioritizing those in LIDAC regions, small or rural communities with frequent power outage issues, and communities served by Municipal Light Plants.</t>
  </si>
  <si>
    <t>Private owners; Local and regional entities</t>
  </si>
  <si>
    <t>Provide 15 communities with one battery system each after deciding which 15 locations across the MSA would be most beneficial to function as sites for storage, providing optimized renewable energy storage for the entire MSA.</t>
  </si>
  <si>
    <t>PCAP pg. 122-123</t>
  </si>
  <si>
    <t>Local and regional entities</t>
  </si>
  <si>
    <t>Create an accessible online tool to provide residents with free, comprehensive energy efficiency consultations with the goal of providing weatherization retrofits to 50% of the MSA’s housing stock by 2035.</t>
  </si>
  <si>
    <t xml:space="preserve">PCAP pg. 134-135 </t>
  </si>
  <si>
    <t>Provide weatherization retrofits in municipal and school buildings, particularly through replacing 75% of inefficient municipal and/or school windows by 2035 with priority given to schools and municipal buildings in low income and disadvantaged communities.</t>
  </si>
  <si>
    <t>PCAP pg. 135-137</t>
  </si>
  <si>
    <t>Replace existing inefficient building heat systems with electric heat pumps in 50% of municipal and/or school buildings by 2035.</t>
  </si>
  <si>
    <t>PCAP pg. 137-138</t>
  </si>
  <si>
    <t>Local and regional entities; Municipalities owning the buildings involved</t>
  </si>
  <si>
    <t>Create local/regional composting programs and establish a Regional Waste Management Entity to oversee the implement-action of organics and waste diversion programs across the MSA.</t>
  </si>
  <si>
    <t>PCAP pg. 151-153</t>
  </si>
  <si>
    <t>Create new anaerobic digester infrastructure and foster local partnerships to guarantee a steady supply of organics, especially partnerships with LIDACs/ stakeholders with connections to LIDACs</t>
  </si>
  <si>
    <t>PCAP pg. 153-155</t>
  </si>
  <si>
    <t>Restrict the use of plastic bags, bottles, takeout containers, straws and detergent containers across the MSA to help reduce greenhouse gas emissions.</t>
  </si>
  <si>
    <t>PCAP pg. 156-157</t>
  </si>
  <si>
    <t>Establish a grant program to support the planting and maintenance of native trees and shrubs in urban communities, prioritizing areas in Justice 40 communities with little native tree and shrub coverage.</t>
  </si>
  <si>
    <t>PCAP pg. 171-174</t>
  </si>
  <si>
    <t>Regional entities; Municipalities; LIDACs</t>
  </si>
  <si>
    <t>Develop an educational program for landowners about existing conservation programs in Massachusetts and Connecticut.</t>
  </si>
  <si>
    <t>PCAP pg. 174-176</t>
  </si>
  <si>
    <t xml:space="preserve">Regional entities </t>
  </si>
  <si>
    <t>Provide financial support to farmers for the purchase of farmland in the Greater Worcester Region, prioritizing applications that seek to purchase farmland near or within LIDAC communities.</t>
  </si>
  <si>
    <t>PCAP pg. 176-178</t>
  </si>
  <si>
    <t>Regional entities; Private and public partners</t>
  </si>
  <si>
    <t>Establish a green roof rebate program for building owners to encourage the adoption of green roof systems.</t>
  </si>
  <si>
    <t>PCAP pg. 178-180</t>
  </si>
  <si>
    <t xml:space="preserve">Regional entities; public-private partnerships </t>
  </si>
  <si>
    <t>Install renewable energy (solar and battery) on residences owned by municipal housing authorities and municipality-owned affordable housing.</t>
  </si>
  <si>
    <t>PCAP pg. 25, 35, 41, 51-52</t>
  </si>
  <si>
    <t>Municipal housing authority; Municipal government; Renewable power installation companies; Utility Companies</t>
  </si>
  <si>
    <t>2025-2035</t>
  </si>
  <si>
    <t>Install solar panels, add battery storage, and develop microgrids on buildings and properties owned by municipalities (e.g., schools, town halls, parking lots).</t>
  </si>
  <si>
    <t>PCAP pg. 25, 35, 41, 53-54</t>
  </si>
  <si>
    <t>Municipal government; Utility companies</t>
  </si>
  <si>
    <t>Convert light duty municipal fleets to EV/Hybrids, install municipal charging infrastructure, and switch municipal gas-powered equipment to electric.</t>
  </si>
  <si>
    <t>PCAP pg. 25, 35, 41, 55-56</t>
  </si>
  <si>
    <t xml:space="preserve">Municipal governments </t>
  </si>
  <si>
    <t>Install public EV charging infrastructure and fund maintenance of EV charging infrastructure.</t>
  </si>
  <si>
    <t>PCAP pg. 25, 35, 41, 57-58</t>
  </si>
  <si>
    <t>Municipal governments; EV charging partners</t>
  </si>
  <si>
    <t>Encourage municipality-owned and privately-owned school buses to switch to 20 percent biodiesel as an interim measure with a long-term focus on converting light duty municipal fleets to EV/Hybrids.</t>
  </si>
  <si>
    <t>PCAP pg. 25, 36, 42, 59-60</t>
  </si>
  <si>
    <t>Municipal governments; School districts; Bus companies; EV charging partners</t>
  </si>
  <si>
    <t>Implement bus service and infrastructure improvements for at least one of the six transit corridors highlighted in the Metro Hartford RapidRoutes Transit Priority Corridors study.</t>
  </si>
  <si>
    <t>PCAP pg. 25, 36, 42, 61-62</t>
  </si>
  <si>
    <t>CTDOT; Municipal governments</t>
  </si>
  <si>
    <t>Develop and implement roundabout projects across the region with a focus on LIDACs.</t>
  </si>
  <si>
    <t>PCAP pg. 26, 36, 42, 63-64</t>
  </si>
  <si>
    <t>Municipal governments; CTDOT</t>
  </si>
  <si>
    <t>Encourage mode shift across the region with Complete Streets projects that make it safer and easier to bike and walk for all users.</t>
  </si>
  <si>
    <t>PCAP pg. 26, 36, 42, 65-66</t>
  </si>
  <si>
    <t>Increase urban tree canopy in municipalities across the region.</t>
  </si>
  <si>
    <t>PCAP pg. 26, 36, 42, 67-68</t>
  </si>
  <si>
    <t>Municipal governments</t>
  </si>
  <si>
    <t>Establish and expand residential and academic food waste diversion programs and examine ways to increase utilization of anaerobic digestion.</t>
  </si>
  <si>
    <t>PCAP pg. 26, 37, 42, 69-70</t>
  </si>
  <si>
    <t>Municipal governments; CRCOG Solid Waste Working Group; Existing anaerobic digestion companies</t>
  </si>
  <si>
    <t>Expand the region’s commercial and residential energy audit programs and provide support for implementation.</t>
  </si>
  <si>
    <t>PCAP pg. 26, 37, 42, 71-72</t>
  </si>
  <si>
    <t>Municipal governments; Housing authorities</t>
  </si>
  <si>
    <t>Undertake energy efficiency upgrades to municipal buildings.</t>
  </si>
  <si>
    <t>PCAP pg. 26, 37, 42, 73-74</t>
  </si>
  <si>
    <t>Appendix C: Greenhouse Gas Quantification &amp; Methodology</t>
  </si>
  <si>
    <t>https://kcmetroclimateplan.org/wp-content/uploads/2024/03/Appendix-C-Greenhouse-Gas-Quantification-and-Methodology.pdf</t>
  </si>
  <si>
    <t>Build resilience in LIDAC communities by investing in resilience hubs that provide shelter and power access during times of severe weather and serve as outreach centers for neighborhood resilience-building.</t>
  </si>
  <si>
    <t>PCAP pg. 16-17; Appendix C pg. 1-3</t>
  </si>
  <si>
    <t>Mid-America Regional Council; along with building owners; local governments and others</t>
  </si>
  <si>
    <t>Reduce energy burden by investing in single-family home retrofits.</t>
  </si>
  <si>
    <t>PCAP pg. 18-19; Appendix C pg. 3-5</t>
  </si>
  <si>
    <t>Mid-America Regional Council with a collaborative model among participating agencies and organizations.</t>
  </si>
  <si>
    <t>Reduce energy burden by investing in single-family home weatherization.</t>
  </si>
  <si>
    <t>Reduce energy burden by investing in multi-family home retrofits.</t>
  </si>
  <si>
    <t>Reduce energy burden by investing in energy efficient appliances in new multi-family housing.</t>
  </si>
  <si>
    <t>Achieve regional energy savings by investing in high-performance public, non-profit and commercial buildings and schools.</t>
  </si>
  <si>
    <t>PCAP pg. 20-21; Appendix C pg. 6</t>
  </si>
  <si>
    <t>Mid-America Regional Council and Climate Action KC/Building Energy Exchange KC_x000D_</t>
  </si>
  <si>
    <t>Invest in site, neighborhood and district-scale renewable energy with sustainable technologies including rooftop PV, micro-grid solar arrays and battery storage as well as district heating and cooling.</t>
  </si>
  <si>
    <t>PCAP pg. 22-23; Appendix C pg. 6-7</t>
  </si>
  <si>
    <t>Connect resilient neighborhoods and activity centers with green corridors and active transportation.</t>
  </si>
  <si>
    <t>PCAP pg. 25; Appendix C pg. 8-9</t>
  </si>
  <si>
    <t>Local governments and transit agencies</t>
  </si>
  <si>
    <t>Connect resilient neighborhoods by expanding and linking trails and separated bikeways.</t>
  </si>
  <si>
    <t>PCAP pg. 26; Appendix C pg. 9-11</t>
  </si>
  <si>
    <t>Enhance low-carbon mobility by investing in shared electric bike infrastructure and expand the use of electric bikes.</t>
  </si>
  <si>
    <t>PCAP pg. 27; Appendix C pg. 11-12</t>
  </si>
  <si>
    <t>Mid-America Regional Council’s WAY TO GO program and BikeWalkKC</t>
  </si>
  <si>
    <t>Expand the network of publicly accessible electric vehicle charging infrastructure to fill network gaps and provide access to underserved communities.</t>
  </si>
  <si>
    <t>PCAP pg. 28; Appendix C pg. 12-13</t>
  </si>
  <si>
    <t xml:space="preserve"> Cities; counties; transit agencies; Metropolitan Energy Center</t>
  </si>
  <si>
    <t>Transition 175 municipal and transit agency passenger cars and trucks to zero- or low-emissions technology.</t>
  </si>
  <si>
    <t>PCAP pg. 29; Appendix C pg. 13-14</t>
  </si>
  <si>
    <t>Cities; counties; transit agencies</t>
  </si>
  <si>
    <t>Transition 30 municipal and transit agency utility/refuse trucks to zero- or low-emissions technology.</t>
  </si>
  <si>
    <t>Transition 20 municipal and transit agency buses to zero- or low-emissions technology.</t>
  </si>
  <si>
    <t>Reduce travel distances by encouraging sustainable land use and development such as EV infrastructure, e-bikes, and trail connections.</t>
  </si>
  <si>
    <t>PCAP pg. 30; Appendix C pg. 14</t>
  </si>
  <si>
    <t>Cities; counties; transit agencies; developers; investors; Mid-America Regional Council</t>
  </si>
  <si>
    <t>Increase and maintain tree canopy and biodiversity along corridors and within neighborhoods to address urban heat islands, conserve energy and protect public health.</t>
  </si>
  <si>
    <t>PCAP pg. 32-33; Appendix C pg. 15-16</t>
  </si>
  <si>
    <t xml:space="preserve"> Local governments, including cities of Kansas City and Lee’s Summit, Missouri; cities of Olathe and Overland Park, Kansas; Unified Government of Wyandotte County and Kansas City, Kansas; Jackson County Parks and Recreation; Johnson County Parks and Recreation; Johnson County Stormwater Management</t>
  </si>
  <si>
    <t>Sequester carbon through the conservation and restoration of riparian and natural areas and through green stormwater infrastructure.</t>
  </si>
  <si>
    <t>PCAP pg. 34-35; Appendix C pg. 16</t>
  </si>
  <si>
    <t xml:space="preserve"> Jackson County; Kansas City, Missouri; KC Water; city of Grandview, Missouri; Unified Government of Wyandotte County and Kansas City, Kansas; Johnson County, Kansas; other local governments</t>
  </si>
  <si>
    <t>Adopt stormwater standards and related policies to enhance land stewardship and sequester carbon.</t>
  </si>
  <si>
    <t>PCAP pg. 36; Appendix C pg. 17-18</t>
  </si>
  <si>
    <t>American Public Works Association; Mid-America Regional Council</t>
  </si>
  <si>
    <t>Sequester carbon through regenerative agriculture, increasing the amount of food kept out of landfill through food rescue and the production of compost and biochar, and improving building energy efficiency.</t>
  </si>
  <si>
    <t>PCAP pg. 40-41; Appendix C pg. 18-20</t>
  </si>
  <si>
    <t>Increase thermal biomass conversion</t>
  </si>
  <si>
    <t>Mid-America Regional Council Solid Waste Management District; farmers; composters; food-related business</t>
  </si>
  <si>
    <t>Build resilience in LIDAC communities by investing in at least 10 applied regenerative agriculture hubs.</t>
  </si>
  <si>
    <t>PCAP pg. 42; Appendix C pg. 20-22</t>
  </si>
  <si>
    <t>Mid-America Regional Council and participating organizations</t>
  </si>
  <si>
    <t>&gt;56,630</t>
  </si>
  <si>
    <t>Increase residential composting and diversion to local livestock.</t>
  </si>
  <si>
    <t>PCAP pg. 43; Appendix C pg. 22-23</t>
  </si>
  <si>
    <t>Mid-America Regional Council Solid Waste Management District; local governments; farmers; commercial composters</t>
  </si>
  <si>
    <t>51,600 per facility</t>
  </si>
  <si>
    <t>Reduce food waste at schools, food service, grocery, distribution, and commercial facilities.</t>
  </si>
  <si>
    <t>PCAP pg. 44-45; Appendix C pg. 23</t>
  </si>
  <si>
    <t>Solid Waste Management District and partners involved in KC Food Wise</t>
  </si>
  <si>
    <t>Work with local governments, building and development stakeholders, and non-profit organizations to implement International Energy Conservation Codes in buildings.</t>
  </si>
  <si>
    <t>PCAP pg. 46-47; Appendix C pg. 24-25</t>
  </si>
  <si>
    <t>Mid-America Regional Council; local governments</t>
  </si>
  <si>
    <t>Work with local governments, building and development stakeholders, and non-profit organizations to implement American Public Works Association 5600 policy in buildings.</t>
  </si>
  <si>
    <t>Develop an equitable green workforce.</t>
  </si>
  <si>
    <t>PCAP pg. 48</t>
  </si>
  <si>
    <t>Mid-America Regional Council; and partners</t>
  </si>
  <si>
    <t>Implement a five-year communications and social marketing program to inspire individual participation in climate action using paid, earned, social and digital media strategies, along with community engagement and event strategies.</t>
  </si>
  <si>
    <t>PCAP pg. 49; Appendix C pg. 26-27</t>
  </si>
  <si>
    <t>Create a multi-faceted professional and community training program to accelerate implementation of measures.</t>
  </si>
  <si>
    <t>Develop a co-creation based model to support capacity building, shared leadership, and project monitoring and evaluation.</t>
  </si>
  <si>
    <t>PCAP pg. 52-53</t>
  </si>
  <si>
    <t>University of Missouri-Kansas City; Midwest Center for Nonprofit Leadership; Center for Neighborhoods; and Collaborative for Education Systems Learning and Analysis</t>
  </si>
  <si>
    <t>Expand and improve K-12 climate and environmental education throughout the region by providing educators with an array of professional development opportunities, students with sustainable workforce development opportunities and schools with opportunities to green their operations and culture.</t>
  </si>
  <si>
    <t>PCAP pg. 54</t>
  </si>
  <si>
    <t>Mid-America Regional Council Solid Waste Management District</t>
  </si>
  <si>
    <t xml:space="preserve">https://www.epa.gov/system/files/documents/2024-03/knoxville-msa-pcap.pdf </t>
  </si>
  <si>
    <t>Implement energy efficiency upgrades in residential, commercial, and public buildings.</t>
  </si>
  <si>
    <t>PCAP pg. 22-24, 44-45</t>
  </si>
  <si>
    <t>Local governments within the Knoxville MSA</t>
  </si>
  <si>
    <t>Electrify residential, commercial, and public buildings.</t>
  </si>
  <si>
    <t>PCAP pg. 25-27, 46-47</t>
  </si>
  <si>
    <t>State and local governments</t>
  </si>
  <si>
    <t>Develop and invest in clean and renewable energy.</t>
  </si>
  <si>
    <t>PCAP pg. 27-30, 47-48</t>
  </si>
  <si>
    <t>Expand electric vehicle infrastructure.</t>
  </si>
  <si>
    <t>PCAP pg. 30-33, 48-50</t>
  </si>
  <si>
    <t>Transition to electric and alternative fuel vehicles in public fleets and provide access to charging or fueling infrastructure.</t>
  </si>
  <si>
    <t>PCAP pg. 33-36, 50</t>
  </si>
  <si>
    <t>Expand and improve public transit.</t>
  </si>
  <si>
    <t>PCAP pg. 37-40, 50-51</t>
  </si>
  <si>
    <t>Regional and state transportation agencies</t>
  </si>
  <si>
    <t>Boost active transportation and the use of alternative transportation systems.</t>
  </si>
  <si>
    <t>PCAP pg. 40-42, 52-53</t>
  </si>
  <si>
    <t>Develop a resource hub that provides resources for building energy efficiency and decarbonization that includes building assessments, financial assistance and incentives, and workforce training support with a focus on disadvantaged communities.</t>
  </si>
  <si>
    <t>PCAP pg. 18-20, 26-29, 95-98</t>
  </si>
  <si>
    <t>Clark County; local governments; community based organizations; Southern Nevada Water Authority (SNWA); Regional Transit Commission of Southern Nevada (RTC)</t>
  </si>
  <si>
    <t>Implement a carbon-reduction transportation plan that includes transitioning the bus fleet to hydrogen fuel, expansions to the existing bike share program and establishment of the zero emission vehicle plan.</t>
  </si>
  <si>
    <t>PCAP pg. 20-22, 29-32, 99-101</t>
  </si>
  <si>
    <t>RTC Transit; Clark County; City of Las Vegas, North Las Vegas, Henderson, and Boulder City; University of Nevada Las Vegas (UNLV); non-profit organizations</t>
  </si>
  <si>
    <t>Incorporate planning for priority bicycle corridors into local and regional comprehensive plans.</t>
  </si>
  <si>
    <t>PCAP pg. 36-42, 136</t>
  </si>
  <si>
    <t>Municipalities, Pennsylvania Department of Transportation, Lehigh County, Northampton County, Lehigh Valley Planning Commission, Lehigh Valley Transportation Study</t>
  </si>
  <si>
    <t>Incorporate planning for priority sidewalk gaps in local and regional comprehensive plans.</t>
  </si>
  <si>
    <t>PCAP pg. 36-43, 136</t>
  </si>
  <si>
    <t>Increase share of alternative fueled vehicle registration to 9% by 2030 and 21% by 2050.</t>
  </si>
  <si>
    <t>PCAP pg. 56-59, 138</t>
  </si>
  <si>
    <t>Vehicle manufacturers, businesses/organizations, state legislative bodies and associated regulatory agencies, transit authorities, local governments, power and fuel generation and distribution companies.</t>
  </si>
  <si>
    <t>Increase alternative fueling infrastructure by 25% by 2030 and 40% by 2050.</t>
  </si>
  <si>
    <t>PCAP pg. 60-64, 138-139</t>
  </si>
  <si>
    <t>Vehicle manufacturers, businesses/organizations, federal and state legislative bodies and associated regulatory agencies, transit authorities, MPOs, local governments, power and fuel generation and distribution companies.</t>
  </si>
  <si>
    <t>Expand and maintain urban tree canopy with the goal of achieving a Tree Equity Score of 60 across all urban areas.</t>
  </si>
  <si>
    <t>PCAP pg. 13-19; PDF pg. 114-115</t>
  </si>
  <si>
    <t>Tree Equity Score</t>
  </si>
  <si>
    <t>Continue to support programs that provide training and resources for residential and commercial solar panel installation.</t>
  </si>
  <si>
    <t>PCAP pg. 20-25; PDF pg. 115</t>
  </si>
  <si>
    <t>Provide residential energy audits and weatherization services to homeowners and renters.</t>
  </si>
  <si>
    <t>PCAP pg. 26-30; PDF pg. 116</t>
  </si>
  <si>
    <t>Build a canopy with EV charging infrastructure to help support bus electrification.</t>
  </si>
  <si>
    <t>PCAP pg. 31-35; PDF pg. 116-117</t>
  </si>
  <si>
    <t>Electrify 15 buses.</t>
  </si>
  <si>
    <t>FTA Transit Bus Electrification Tool</t>
  </si>
  <si>
    <t>Conduct regional electric vehicle charging needs study.</t>
  </si>
  <si>
    <t>PCAP pg. 36-40; PDF pg. 117-118</t>
  </si>
  <si>
    <t>Beyond Tailpipe Emissions Calculator</t>
  </si>
  <si>
    <t>https://www.epa.gov/system/files/documents/2024-03/louisville-ky-in-msa-pcap.pdf</t>
  </si>
  <si>
    <t>Louisville-Jefferson County Metro Government; "Louisville Mayor's Office of Sustainability"</t>
  </si>
  <si>
    <t>Advance GHG reductions in residential sector by improving the energy performance of existing homes and new builds.</t>
  </si>
  <si>
    <t>PCAP pg. 37-41</t>
  </si>
  <si>
    <t>Louisville/Jefferson County Regional Government</t>
  </si>
  <si>
    <t>2030-2050</t>
  </si>
  <si>
    <t>Accelerate GHG reductions in the commercial and industrial sectors via a range of flexible clean energy, energy efficiency, and LIDAC focused workforce programs.</t>
  </si>
  <si>
    <t>PCAP pg. 42-44</t>
  </si>
  <si>
    <t>Louisville/Jefferson County Regional Government; Contractors</t>
  </si>
  <si>
    <t>Address industrial emissions through industrial processes and facilities through operational improvements, process energy efficiency measures, switching away from carbon intensive fuels, and renewable energy generation.</t>
  </si>
  <si>
    <t>PCAP pg. 45-48</t>
  </si>
  <si>
    <t>Louisville/Jefferson County Regional Government; Contractor</t>
  </si>
  <si>
    <t>Transition away from a highly car dependent region toward a more sustainable transportation system through replacing single-occupancy vehicle trips with reliable and accessible public transport options, increasing the number and quality of transit connected streets, and partnering with local bike shops to create financial incentives for riders.</t>
  </si>
  <si>
    <t>PCAP pg. 49-53</t>
  </si>
  <si>
    <t>Louisville/Jefferson County Regional Government; TARC; Community organizations; Public Works agencies; KIPDA; local bike shops; universities; houseless shelters</t>
  </si>
  <si>
    <t>2030-2051</t>
  </si>
  <si>
    <t>Achieve GHG reductions in waste and wastewater sectors by investing in waste and wastewater infrastructure as well as programs that reduce waste and enhance community members' quality of life.</t>
  </si>
  <si>
    <t>PCAP pg. 54-55</t>
  </si>
  <si>
    <t>Louisville/Jefferson County Regional Government; Landfills and sewer districts; Community organizations, Supermarkets; Food and beverage businesses, Wholesalers, Employers, Schools, Universities, Hospitals, Houseless Shelters</t>
  </si>
  <si>
    <t>Fund the deployment of renewable energy generation systems, including solar and hydropower energy generation systems, at municipal and other public facilities</t>
  </si>
  <si>
    <t>PCAP pg. 17-18</t>
  </si>
  <si>
    <t>City of Avondale, City of Phoenix, Maricopa County; OR; Local jurisdictions, counties, or Native nations.</t>
  </si>
  <si>
    <t>Support, fund, and/or incentivize development of renewable energy microgrids at the local and community levels</t>
  </si>
  <si>
    <t>PCAP pg. 18-19</t>
  </si>
  <si>
    <t>City of Tempe; OR Local jurisdictions, counties, or Native nations</t>
  </si>
  <si>
    <t>Incentivize the installation of EV charging infrastructure for publicly available charging and fund the transition of public fleets from fossil fuel-powered vehicles to EVs.</t>
  </si>
  <si>
    <t>PCAP pg. 20-22</t>
  </si>
  <si>
    <t>City of Mesa, City of Phoenix, City of Tempe, Maricopa County, State of Arizona, Valley Metro; OR Local jurisdictions, counties, or Native nations.</t>
  </si>
  <si>
    <t>Incentivize the transition from fossil fuel powered vehicles to zero emission vehicles for residential and commercial fleets through rebates, grants, and other incentives.</t>
  </si>
  <si>
    <t>PCAP pg. 22-23</t>
  </si>
  <si>
    <t>City of Phoenix, Valley Metro; OR Local jurisdictions, counties, or Native nations</t>
  </si>
  <si>
    <t>Upgrade the active transportation network.</t>
  </si>
  <si>
    <t>City of Phoenix; OR Local jurisdictions, counties, or Native nations</t>
  </si>
  <si>
    <t>Incentivize the purchase of electric lawn and garden equipment for commercial and government entities.</t>
  </si>
  <si>
    <t>Maricopa County; OR Local jurisdictions, counties, or Native nations</t>
  </si>
  <si>
    <t>Support the deployment of energy efficiency upgrades for municipal operations.</t>
  </si>
  <si>
    <t>PCAP pg. 27-28</t>
  </si>
  <si>
    <t>Maricopa County, City of Mesa, City of Phoenix; OR Local jurisdictions, counties, or Native nations</t>
  </si>
  <si>
    <t>Fund residential and commercial building weatherization assistance projects and specific programs.</t>
  </si>
  <si>
    <t>PCAP pg. 28-29</t>
  </si>
  <si>
    <t>Maricopa County, City of Phoenix; OR Local jurisdictions, counties, or Native nations</t>
  </si>
  <si>
    <t>Support and incentivize the conversion of fossil fueled or wood burning building equipment to electric equipment.</t>
  </si>
  <si>
    <t>PCAP pg. 29-30</t>
  </si>
  <si>
    <t>Expand vegetative and food waste to support the collection of generated biogas to use as a source of energy.</t>
  </si>
  <si>
    <t>PCAP pg. 31-32</t>
  </si>
  <si>
    <t>City of Mesa, City of Phoenix; OR Local jurisdictions, counties, or Native nations</t>
  </si>
  <si>
    <t>Increase building energy efficiency and solar for public sector and commercial buildings.</t>
  </si>
  <si>
    <t>PCAP pg. 9-14</t>
  </si>
  <si>
    <t>Municipalities; Private Businesses</t>
  </si>
  <si>
    <t>Increase adoption of electric, hybrid, and clean fuel vehicles in municipal fleets and develop a regional public charging network.</t>
  </si>
  <si>
    <t>Municipalities; Transit Agencies</t>
  </si>
  <si>
    <t>Establish a program and a regional staff position to help participating communities embed climate pollution reduction practices in local governments.</t>
  </si>
  <si>
    <t>Power municipal and county operations with utility scale solar projects.</t>
  </si>
  <si>
    <t>Improve and expand bike infrastructure in the region.</t>
  </si>
  <si>
    <t>PCAP pg. 22-24</t>
  </si>
  <si>
    <t>Increase the supply of affordable, net zero housing in the region.</t>
  </si>
  <si>
    <t>Emissions_Reductions_Costs_Dayton_Kettering_MSA.xlsx</t>
  </si>
  <si>
    <t>https://www.epa.gov/system/files/other-files/2024-04/dayton-additional-appendices.zip</t>
  </si>
  <si>
    <t>Electrify park authority fleets, including electric vehicles, utility terrain vehicles, and mowers, while establishing charging infrastructure.</t>
  </si>
  <si>
    <t>Centerville-Washington Park District, Five Rivers MetroParks</t>
  </si>
  <si>
    <t>Develop a regional virtual power plant and complete solar installations at the Valleycrest Landfill, the Dayton International Airport, and others and enter into a Power Purchase Agreement to procure the power for municipal/residential supply.</t>
  </si>
  <si>
    <t>PCAP pg. 64-65</t>
  </si>
  <si>
    <t>SOPEC - SOPEC is a council of governments that also has built out a 501c4 to develop and own solar assets for communities that are part of their program. Since SOPEC is run and governed by communities within Ohio, the assets would be governed by communities rather than investor owned generators or utilities.</t>
  </si>
  <si>
    <t>Expand revenue-generating projects through the Virtual Power Plant initiative to fund programs like building weatherization retrofits or EV purchasing programs.</t>
  </si>
  <si>
    <t>PCAP pg. 66-68</t>
  </si>
  <si>
    <t>Implement deep weatherization and energy efficient retrofits in LIDAC neighborhoods and construct new net zero housing on vacant lots.</t>
  </si>
  <si>
    <t>PCAP pg. 69-71</t>
  </si>
  <si>
    <t>City of Dayton</t>
  </si>
  <si>
    <t>Extend the geographic range of the Greater Dayton Regional Transit Authority electric trolley bus system and add a new route; electrify the Flyer (diesel bus system).</t>
  </si>
  <si>
    <t>PCAP pg. 72-73</t>
  </si>
  <si>
    <t>Greater Dayton Regional Transit Authority</t>
  </si>
  <si>
    <t>Increase urban tree canopy, complete ecological restoration to sequester carbon along active transportation trails, and connect and restore open spaces.</t>
  </si>
  <si>
    <t>City of Dayton, MVRPC, Five Rivers Metroparks</t>
  </si>
  <si>
    <t xml:space="preserve">2025-2030 </t>
  </si>
  <si>
    <t>Incentivize low-income consumers to purchase or lease new or used hybrid vehicle, plug-in hybrid vehicles, zero emissions vehicles, e-bikes, or vouchers for public transportation.</t>
  </si>
  <si>
    <t>PCAP pg. 76-77</t>
  </si>
  <si>
    <t xml:space="preserve">2027-2030 </t>
  </si>
  <si>
    <t>2027-2050</t>
  </si>
  <si>
    <t>Support active transportation programming and invest in active transportation infrastructure.</t>
  </si>
  <si>
    <t>PCAP pg. 78-79</t>
  </si>
  <si>
    <t>MVRPC</t>
  </si>
  <si>
    <t>Divert organic waste from the landfill by adding Class II composting facilities and expand the capacity of existing facilities.</t>
  </si>
  <si>
    <t>PCAP pg. 80-81</t>
  </si>
  <si>
    <t>The Foodbank, Inc., Montgomery County Solid Waste District (MCSWD)</t>
  </si>
  <si>
    <t>Replace existing non-LED streetlights and leased outdoor lighting with LED fixed by 2030 or sooner, and continue to install LED or future types of energy efficient light fixtures through 2050.</t>
  </si>
  <si>
    <t>PCAP pg. 40, 44-51, 98-100</t>
  </si>
  <si>
    <t>Local governments and local power companies</t>
  </si>
  <si>
    <t>Complete energy audits of MSA public buildings and begin energy efficiency upgrades by 2030, complete energy efficiency upgrades on 200 local government buildings by 2035, and install 15 MW of renewable energy capacity to offset local government energy consumption by 2040.</t>
  </si>
  <si>
    <t>PCAP pg. 40, 52-57, 100-102</t>
  </si>
  <si>
    <t>Increase number of low-income households served by energy efficiency and weatherization programs in the Mid-South from 2019 estimates by 500% by 2030, and maintain annual number of low-income households served by energy efficiency programs and continue workforce development trainings through 2050.</t>
  </si>
  <si>
    <t>PCAP pg. 40, 59-69, 102-104</t>
  </si>
  <si>
    <t>Local governments, housing agencies, community organizations, utility providers, workforce development organizations, educational institutions, and private contractors and energy auditors</t>
  </si>
  <si>
    <t>Increase ridership and improve frequency to meet Memphis 3.0 Transit Vision ridership goals and convert 70% of MATA's bus fleet to electric by 2030, and convert 100% of MATA's bus fleet to electric by 2050.</t>
  </si>
  <si>
    <t>PCAP pg. 40, 70-78, 104-107</t>
  </si>
  <si>
    <t>MATA, MLGW, and local governments</t>
  </si>
  <si>
    <t>Construct 32 miles of greenway trails and on-street corridors by 2030, and 520 miles by 2050.</t>
  </si>
  <si>
    <t>PCAP pg. 40, 80-87, 107-109</t>
  </si>
  <si>
    <t>Local governments (public works and parks and recreation departments), state departments of transportation, and non-profit organizations</t>
  </si>
  <si>
    <t>CARB Quantifying Reductions in Vehicles Miles Traveled from New Bike Paths, Lanes, and Cycle Tracks</t>
  </si>
  <si>
    <t>Pilot pedestrianization, limited traffic (bus only lanes/streets) and use of active transportation downtown and in dense developments; ensure opportunity areas are completely accessible by transit, and advocate for transit plans that incentivize new development in areas that will allow for transit, walking, and bike use.</t>
  </si>
  <si>
    <t>PCAP pg. 50, 154</t>
  </si>
  <si>
    <t>49,420 to 101,880 for all reduction strategies under Goal 2: Create a transit first approach and reduce spatial mis-alignment</t>
  </si>
  <si>
    <t>Conduct feasibility studies for creating economic zones in areas with high commute times and encourage denser housing in areas near existing economic zones.</t>
  </si>
  <si>
    <t>PCAP pg. 50-51, 154</t>
  </si>
  <si>
    <t>Create more park-and-ride options, and increase transit access and frequency in areas with high car ownership and high commute times to work to enable multi-modal trips.</t>
  </si>
  <si>
    <t>PCAP pg. 51, 154</t>
  </si>
  <si>
    <t>Increase EV adoption by providing incentives that promote EV and eBike use while working to communicate with and support low and middle-income communities through outreach, using Federal Tax credits to set up home EV charging in rural areas, and implementing requirements for new developments in high-density areas to include EV charging options.</t>
  </si>
  <si>
    <t>PCAP pg. 52, 154</t>
  </si>
  <si>
    <t>143,770 to 715,610, for all reduction strategies under Goal 3: Reduce Emissions from Private Vehicle</t>
  </si>
  <si>
    <t>Create outreach programs that communicate state and federal level financing programs that support on site renewable generation for residential and commercial building owners.</t>
  </si>
  <si>
    <t>PCAP pg. 58-59, 155</t>
  </si>
  <si>
    <t>131,490 to 394,480 for all reduction strategies under Goal 2: Increase renewable energy production and consumption at the local scale.</t>
  </si>
  <si>
    <t>Evaluate the potential of citing renewable energy projects on vacant and underutilized land, such as brownfield sites, and combine planning for the renewable energy transition with open space planning.</t>
  </si>
  <si>
    <t>PCAP pg. 59, 155</t>
  </si>
  <si>
    <t>Coordinate with housing authorities to build out community and rooftop solar, battery storage, and microgrids for affordable housing and overcome barriers to solar uptake.</t>
  </si>
  <si>
    <t>PCAP pg. 60-61, 155</t>
  </si>
  <si>
    <t>Partner with local and state level workforce development centers and trade unions to prepare workforce in key renewable energy sectors, such as offshore wind energy and solar installations.</t>
  </si>
  <si>
    <t>PCAP pg. 61, 155</t>
  </si>
  <si>
    <t xml:space="preserve"> 70,290 to 210,870 for all reduction strategies under Goal 3: Prepare local economies for renewable energy transition</t>
  </si>
  <si>
    <t>Develop and take actions to mitigate the future propagation and release of additional methane and greenhouse gases from two reservoirs connected to the federal hydroelectric project.</t>
  </si>
  <si>
    <t>PCAP pg. 61-62, 155</t>
  </si>
  <si>
    <t>860 to 5,160 for all reduction strategies under Goal 4: Cap methane emissions from hydroelectric facilities</t>
  </si>
  <si>
    <t>Require building owners to annually benchmark and disclose their energy usage and efficiency ratings.</t>
  </si>
  <si>
    <t>PCAP pg. 68-69, 155</t>
  </si>
  <si>
    <t>96,000 to 680,000 for all reduction strategies under Goal 1: Ensure energy efficiency and sustainability through building codes and regulations</t>
  </si>
  <si>
    <t>Develop robust resources to enable municipalities to implement model climate-friendly land use and zoning practices.</t>
  </si>
  <si>
    <t>PCAP pg. 69, 155</t>
  </si>
  <si>
    <t>Integrate solar heating systems into community initiatives and reduce overall energy costs.</t>
  </si>
  <si>
    <t>PCAP pg. 70, 155</t>
  </si>
  <si>
    <t>136,000 to 680,000 for all reduction strategies under Goal 2: Renewable heating access for low income homes</t>
  </si>
  <si>
    <t>Establish a city-wide retrofit program for low-income residents and municipal buildings, offering grants and low-interest loans for energy-efficient upgrades and heat pumps, leveraging public-private partnerships for sustainable practices, using eco-friendly materials, and replacing oil and gas heating systems with heat pumps.</t>
  </si>
  <si>
    <t>PCAP pg. 71, 155</t>
  </si>
  <si>
    <t>136,000 to 680,000 for all reduction strategies under Goal 3: Energy efficient building materials and retrofits</t>
  </si>
  <si>
    <t>Establish regional outreach programs for low to middle-income households to install heat pumps and energy upgrades, highlight HEATsmart benefits for LIDAC communities, partner with social service agencies for outreach, and promote state and federal incentives.</t>
  </si>
  <si>
    <t>PCAP pg. 72, 155</t>
  </si>
  <si>
    <t>Establish a county-wide unit-based pricing program with food-scrap collection, expanded composting, and public education to reduce municipal solid waste by 40-60%, save money, cut greenhouse gas emissions, and help Connecticut achieve waste management self-sufficiency.</t>
  </si>
  <si>
    <t>PCAP pg. 78, 156</t>
  </si>
  <si>
    <t xml:space="preserve">262,990 for all reduction strategies under Goal 1: Divert waste with local and regional programs </t>
  </si>
  <si>
    <t>Establish a Regional Waste Authority in New Haven County to implement unit-based pricing with food scrap collection, waste reduction, and public education programs.</t>
  </si>
  <si>
    <t>PCAP pg. 79, 156</t>
  </si>
  <si>
    <t>Embed a purchasing criterion in public projects that states a preference for suppliers or service providers who have a transparent and standardized GHG inventory.</t>
  </si>
  <si>
    <t>PCAP pg. 85-86, 156</t>
  </si>
  <si>
    <t>33,940 to 101,820 for all goals and strategies in the industrial sector</t>
  </si>
  <si>
    <t>Collaborate with the healthcare sector to offer grants for low-emission practices, prioritize suppliers with decarbonization goals, implement GHG reporting, develop a governing body, set emissions reduction targets, and seek low-emission alternatives for healthcare-specific GHG sources.</t>
  </si>
  <si>
    <t>PCAP pg. 87, 156</t>
  </si>
  <si>
    <t>Increase urban tree canopy in low-income disadvantaged communities.</t>
  </si>
  <si>
    <t>PCAP pg. 93-94, 156</t>
  </si>
  <si>
    <t>62,790-125,580</t>
  </si>
  <si>
    <t>Support farming initiatives across urban, suburban, and rural typologies.</t>
  </si>
  <si>
    <t>PCAP pg. 94, 156</t>
  </si>
  <si>
    <t>Increase the adoption of new zero-emissions vehicles and electric vehicle charging infrastructure.</t>
  </si>
  <si>
    <t>PCAP pg. 46, 48-51</t>
  </si>
  <si>
    <t xml:space="preserve">State and local governments/agencies; Cross-jurisdictional entities; NYC Taxi Limousine Commission (TLC) </t>
  </si>
  <si>
    <t>Electrify buses and medium and heavy-duty vehicle classes and install supporting infrastructure.</t>
  </si>
  <si>
    <t>PCAP pg. 46, 51-54</t>
  </si>
  <si>
    <t>State agencies</t>
  </si>
  <si>
    <t>Transition from heavy-duty or medium-duty trucks to less carbon-intensive modes of transportation options such as rail, commercial cargo bikes, barges, ferries, or ships.</t>
  </si>
  <si>
    <t>PCAP pg. 46, 54-57</t>
  </si>
  <si>
    <t>Promote water- or train-based freight transportation</t>
  </si>
  <si>
    <t>County and municipal agencies; Transportation agencies; Cross-jurisdiction entities</t>
  </si>
  <si>
    <t>Invest in alternative transportation modes like public transit, active transportation, greenways, and complete streets- paired with smart growth planning and zoning.</t>
  </si>
  <si>
    <t>PCAP pg. 47, 57-61</t>
  </si>
  <si>
    <t>Transit agencies/authorities; Local governments</t>
  </si>
  <si>
    <t>Transition to cleaner and more energy-efficient operations within the Port Authority’s jurisdictional boundaries.</t>
  </si>
  <si>
    <t>PCAP pg. 47, 61-63</t>
  </si>
  <si>
    <t>PANYNJ; NYCDOT; NYCEDC</t>
  </si>
  <si>
    <t>Support electrification and adoption of energy-efficient technologies in buildings to reduce costs.</t>
  </si>
  <si>
    <t>PCAP pg. 47, 64-68</t>
  </si>
  <si>
    <t>State: NJBPU, NYSERDA; Local: County and municipal agencies; Cross-Jurisdiction: NJT, MTA, PANYNJ</t>
  </si>
  <si>
    <t>Invest in grid decarbonization by embracing renewable energy sources, such as solar, wind, and hydroelectric power.</t>
  </si>
  <si>
    <t>PCAP pg. 47, 68-72</t>
  </si>
  <si>
    <t>State, County, and Municipal Administrative and Utility Agencies</t>
  </si>
  <si>
    <t>Support municipal solid waste diversion through recycling, composting, and reuse programs.</t>
  </si>
  <si>
    <t>PCAP pg. 47, 72-75</t>
  </si>
  <si>
    <t>State: NYSDEC, NJDEP; Local: County and municipal waste management agencies (e.g., DSNY)</t>
  </si>
  <si>
    <t>Prepare the region for transitioning to zero-emissions vehicles and by 2030, all new light-duty vehicle sales and almost half of new medium- and heavy-duty vehicle sales will be zero emission.</t>
  </si>
  <si>
    <t>PCAP pg. 34</t>
  </si>
  <si>
    <t>State, County, and Local Governments; Non-profit partners</t>
  </si>
  <si>
    <t>4,494.2 per 1,000 gas-powered vehicle owners</t>
  </si>
  <si>
    <t>Expand the availability, efficiency, and prominence of public transportation in the region.</t>
  </si>
  <si>
    <t>PCAP pg. 36</t>
  </si>
  <si>
    <t>Niagara Frontier Transportation Authority; Municipalities; Public transit advocates; Municipal partners</t>
  </si>
  <si>
    <t>Develop resources and capacity to help transition the fleets of local municipalities, transportation entities, and other local public agencies to EVs.</t>
  </si>
  <si>
    <t>PCAP pg. 37</t>
  </si>
  <si>
    <t>Utilities; State agencies; Municipalities; Clean Energy Communities and other initiatives; Academic and private sectors</t>
  </si>
  <si>
    <t>Implement large-scale efforts to make homes ready for electrification through incentives, subsidies, and investments for electrical capacity and weatherization.</t>
  </si>
  <si>
    <t>PCAP pg. 44</t>
  </si>
  <si>
    <t>County and Local governments; PUSH Buffalo Sustainability Workforce Training Center; WNY Regional Energy Hub and community based organizations; HVAC and electric contractors and unions</t>
  </si>
  <si>
    <t>Adopt building codes that make renewables and electrification the standard.</t>
  </si>
  <si>
    <t>PCAP pg. 45</t>
  </si>
  <si>
    <t>County and local governments; NYSERDA and NYS Department of State; UBRI Clean Energy Communities technical assistance team; Associations of trades and code enforcement professionals</t>
  </si>
  <si>
    <t>Expand residential energy production (i.e. solar) and battery storage, primarily through roof and ground mounted solar.</t>
  </si>
  <si>
    <t>PCAP pg. 46</t>
  </si>
  <si>
    <t>WNY Clean Energy Hub and Clean Energy Communities Technical Assistance teams; Local municipalities and community-based organizations; Workforce development agencies (i.e. Northland Workforce Training Center); Electrical companies and solar installers; Local unions (i.e. Buffalo and Niagara County Building and Construction Trades Council, IBEW Local 41)</t>
  </si>
  <si>
    <t>Plan and implement decarbonization of campuses and municipal buildings.</t>
  </si>
  <si>
    <t>PCAP pg. 52</t>
  </si>
  <si>
    <t>Local and county governments; Clean Energy Communities technical assistance team; Colleges and universities; WNY Sustainable Business Roundtable; Medical campuses</t>
  </si>
  <si>
    <t>Assemble the financial supports and technical assistance to help commercial buildings move toward decarbonization.</t>
  </si>
  <si>
    <t>PCAP pg. 53</t>
  </si>
  <si>
    <t>Community based organizations and business associations; NYS Housing and Community Renewal; Economic development agencies; Local municipalities</t>
  </si>
  <si>
    <t>Grow the use of renewable energy generation and energy benchmarking in private buildings and businesses.</t>
  </si>
  <si>
    <t>WNY Sustainable Business Roundtable; WNY Regional Energy Hub and community based organizations; Business Support Organizations (i.e. Exchange at Beverly Gray); UB Sustainability; Clean Energy Communities technical assistance team</t>
  </si>
  <si>
    <t>Decarbonize local government buildings, transportation, and energy.</t>
  </si>
  <si>
    <t>PCAP pg. 30-36</t>
  </si>
  <si>
    <t>Support residential building decarbonization in the near term for residential properties, particularly in LIDAC communities, through programs and projects that increase building energy efficiency, reduce energy consumption, increase building electrification, and deploy renewable energy systems and storage.</t>
  </si>
  <si>
    <t>PCAP pg. 37-44</t>
  </si>
  <si>
    <t>Local governments; Regional agencies within the MSA</t>
  </si>
  <si>
    <t>Support equitable commercial building decarbonization that prioritizes LIDAC communities in the near term, including programs and projects that increase building energy efficiency, reduce energy consumption, increase building electrification, and deploy renewable energy systems and storage.</t>
  </si>
  <si>
    <t>PCAP pg. 45-51</t>
  </si>
  <si>
    <t>Encourage the transition of light duty vehicles to low- or no-carbon emission vehicles through financial incentives and installation of charging infrastructure.</t>
  </si>
  <si>
    <t>PCAP pg. 52-57</t>
  </si>
  <si>
    <t>Provide improvements and enhancements in public transit service efforts and reduce the carbon intensity of transit services by connecting transit vehicles and facilities to sources of low- and zero-emission sources of power.</t>
  </si>
  <si>
    <t>PCAP pg. 58-63</t>
  </si>
  <si>
    <t>Local (municipal and county) jurisdictions; Regional or state transportation agencies</t>
  </si>
  <si>
    <t>Implement policies and projects that invest in bike, pedestrian, and other active transportation improvements across Philadelphia MSA.</t>
  </si>
  <si>
    <t>PCAP pg. 64-69</t>
  </si>
  <si>
    <t>State and local actors within the MSA that own, design and maintain transportation rights-of-way</t>
  </si>
  <si>
    <t>Encourage expansions of, and upgrades to, transmission and distribution networks in addition to supporting increased use of storage and the use of clean fuels.</t>
  </si>
  <si>
    <t>PCAP pg. 70-75</t>
  </si>
  <si>
    <t>Energy utilities; Local governments</t>
  </si>
  <si>
    <t>Increase waste diversion and reduce emissions at landfills and solid waste incinerators.</t>
  </si>
  <si>
    <t>PCAP pg. 76-81</t>
  </si>
  <si>
    <t>Local governments; Specific government agencies that manage waste (e.g., Public Works, Department of the Environment, etc.)</t>
  </si>
  <si>
    <t>Implement wastewater treatment plants energy efficiency and electrification improvements, and increase the generation of biomethane and its enabling infrastructure across the MSA.</t>
  </si>
  <si>
    <t>Local jurisdictions; WWTPs; Utilities</t>
  </si>
  <si>
    <t>Increase on-road light-duty and heavy-duty EVs by 15% through completing a fleet transition plan/infrastructure plan and purchasing EVs.</t>
  </si>
  <si>
    <t>PCAP pg. 15</t>
  </si>
  <si>
    <t>Replace diesel bus fleet with EV or hydrogen bus fleet through infrastructure upgrades and purchasing of new vehicles.</t>
  </si>
  <si>
    <t>PCAP pg. 16</t>
  </si>
  <si>
    <t>Metro Transit Authority (MTA)</t>
  </si>
  <si>
    <t>Replace uncontrolled tier diesel commuter rail with tier 4 Diesel Multiple Units or Hydrogen rail rolling stock through infrastructure upgrades and purchasing of new vehicles.</t>
  </si>
  <si>
    <t>Deploy lower-emitting locomotives</t>
  </si>
  <si>
    <t>Regional Transportation Authority (RTA)</t>
  </si>
  <si>
    <t>Decrease passenger vehicle trips by 0.5% per day through Nashville’s E-Bike rebate program and expanding education and outreach activities.</t>
  </si>
  <si>
    <t>PCAP pg. 17</t>
  </si>
  <si>
    <t>Metro Nashville</t>
  </si>
  <si>
    <t>46,187.24 kg of CO2e/day</t>
  </si>
  <si>
    <t>Implement travel demand management strategies and expand public transit options to reduce on-road personal vehicle miles traveled by 10%.</t>
  </si>
  <si>
    <t>Transit Agencies; Local Government; State Government</t>
  </si>
  <si>
    <t>Retrofit residential buildings for natural gas.</t>
  </si>
  <si>
    <t>Local Governments; Utilities; Housing and Development Authorities</t>
  </si>
  <si>
    <t>Retrofit residential buildings for energy efficiency.</t>
  </si>
  <si>
    <t>Retrofit residential buildings for electrification.</t>
  </si>
  <si>
    <t>Retrofit commercial and industrial buildings for natural gas.</t>
  </si>
  <si>
    <t>Local Governments; Utilities; Governing bodies</t>
  </si>
  <si>
    <t>Retrofit commercial and industrial buildings for energy efficiency.</t>
  </si>
  <si>
    <t>Retrofit commercial and industrial buildings for electrification.</t>
  </si>
  <si>
    <t>Replace streetlights and exterior lighting with LED bulbs at public facilities.</t>
  </si>
  <si>
    <t>Local Governments; Utilities; governing bodies</t>
  </si>
  <si>
    <t>Implement a weatherization program to improve the efficiency of low-income residential buildings and units.</t>
  </si>
  <si>
    <t>Local Government; Housing and Development Authorities</t>
  </si>
  <si>
    <t>Install 125 residential 4kW system solar energy systems annually between 2024 and 2034.</t>
  </si>
  <si>
    <t>PCAP pg. 21</t>
  </si>
  <si>
    <t>The Tennessee Valley Authority; Local Governments</t>
  </si>
  <si>
    <t>Increase solar capacity of 1000kW per year for non-residential buildings, with 125 system installations annually between 2024 and 2034.</t>
  </si>
  <si>
    <t>PCAP pg. 21-22</t>
  </si>
  <si>
    <t>The Tennessee Valley Authority; Local Governments; Local Power Companies</t>
  </si>
  <si>
    <t>Implement methane gas recovery onsite and at remote locations for waste to energy production.</t>
  </si>
  <si>
    <t>PCAP pg. 22</t>
  </si>
  <si>
    <t>Solid Waste Authorities; Local Governments</t>
  </si>
  <si>
    <t>Increase curbside recycling, composting, and other reuse programming.</t>
  </si>
  <si>
    <t>Plant trees on easements and on new developments in locations with suitable soils and environmental conditions and the lowest risk for removal.</t>
  </si>
  <si>
    <t>Nashville Electric Service (NES)</t>
  </si>
  <si>
    <t>0.009979024/tree</t>
  </si>
  <si>
    <t xml:space="preserve">https://www.epa.gov/system/files/documents/2024-03/hgac-houston-galveston-02f39301-0-pcap.pdf </t>
  </si>
  <si>
    <t>Promote sustainable building practices to reduce energy consumption through financial incentives.</t>
  </si>
  <si>
    <t>PCAP pg. 29-32, 11</t>
  </si>
  <si>
    <t>Municipal; industry; Public (cities and counties); private partners</t>
  </si>
  <si>
    <t>Facilitate the incorporation of solar panels and storage for public buildings by providing funding to municipal and government stakeholders.</t>
  </si>
  <si>
    <t>PCAP pg. 33, 11</t>
  </si>
  <si>
    <t>City, counties, and public entities</t>
  </si>
  <si>
    <t>Promote demand-side management through encouraging energy efficiency measures such as upgrading appliances.</t>
  </si>
  <si>
    <t>PCAP pg. 34, 11</t>
  </si>
  <si>
    <t>Regional Stakeholders</t>
  </si>
  <si>
    <t>Support the transition to low carbon energy sources such as renewable energy and electrification for industry and port operations.</t>
  </si>
  <si>
    <t>PCAP pg. 35, 11</t>
  </si>
  <si>
    <t>Ports; industry</t>
  </si>
  <si>
    <t>Provide incentives to regional small businesses to incorporate commute reduction programs and promote alternatives to driving alone.</t>
  </si>
  <si>
    <t>PCAP pg. 36, 11</t>
  </si>
  <si>
    <t>MPO; community</t>
  </si>
  <si>
    <t>Support and incentivize partnerships that encourage carpooling for residents of rural and disadvantaged communities and additionally incentivize the integration of multimodal transportation improvements into capital construction projects.</t>
  </si>
  <si>
    <t>PCAP pg. 41, 37, 11</t>
  </si>
  <si>
    <t>MPO; community; cities; counties</t>
  </si>
  <si>
    <t>Encourage the adoption of low and zero emission vehicles among government and commercial fleets and increase installation of electric vehicles in low-income communities.</t>
  </si>
  <si>
    <t>PCAP pg. 39, 38, 11</t>
  </si>
  <si>
    <t>Municipal; industry; community</t>
  </si>
  <si>
    <t>Collaborate with stakeholders to incorporate improvements to active transportation infrastructure and services.</t>
  </si>
  <si>
    <t>PCAP pg. 40, 11</t>
  </si>
  <si>
    <t>City; counties</t>
  </si>
  <si>
    <t>Promote the use of native plants to facilitate drought-tolerant and low-maintenance landscaping.</t>
  </si>
  <si>
    <t>PCAP pg. 42, 11</t>
  </si>
  <si>
    <t>Community Partners</t>
  </si>
  <si>
    <t>Collaborate with municipal and community partners to restore degraded lands and expand greenspace.</t>
  </si>
  <si>
    <t>PCAP pg. 43-44, 11</t>
  </si>
  <si>
    <t>Municipal; community</t>
  </si>
  <si>
    <t>Support increased tree planting efforts in disadvantaged communities.</t>
  </si>
  <si>
    <t>PCAP pg. 45, 11</t>
  </si>
  <si>
    <t>Community partners</t>
  </si>
  <si>
    <t>Work with stakeholders to promote and incentivize recycling, reuse, and other voluntary waste reduction programs.</t>
  </si>
  <si>
    <t>PCAP pg. 46, 11</t>
  </si>
  <si>
    <t>Encourage active transportation, electric vehicle car-sharing programs, public transit usage, and telework.</t>
  </si>
  <si>
    <t>PCAP pg. 15, 29</t>
  </si>
  <si>
    <t>Baltimore MSA CPRG Steering Committee</t>
  </si>
  <si>
    <t>Decarbonize waste-related fleets, support state/local public transit bus electrification, and initiate freight planning to shift from road to rail.</t>
  </si>
  <si>
    <t>PCAP pg. 15-16, 29</t>
  </si>
  <si>
    <t>Support the installation of EV charging infrastructure on government property and public EV charging infrastructure, in addition to piloting new EV charging technologies.</t>
  </si>
  <si>
    <t>PCAP pg. 16, 29</t>
  </si>
  <si>
    <t>Reduce emissions in residential and commercial buildings by electrifying, decarbonizing, and enhancing energy efficiency.</t>
  </si>
  <si>
    <t>PCAP pg. 16-17, 29</t>
  </si>
  <si>
    <t>Reduce solid waste-related emissions through waste diversion.</t>
  </si>
  <si>
    <t>PCAP pg. 17, 29</t>
  </si>
  <si>
    <t>Expand and maintain tree canopy, protect public spaces, promote soil health, support carbon sequestration, and use nature-based solutions to mitigate extreme heat and the urban heat island effect.</t>
  </si>
  <si>
    <t>PCAP pg. 17-18, 29</t>
  </si>
  <si>
    <t>Enhance climate literacy and professional development among local government staff, integrate climate goals into projects, foster diverse climate career pathways, and hire additional climate staff.</t>
  </si>
  <si>
    <t>PCAP pg. 18, 29</t>
  </si>
  <si>
    <t>Allocate CPRG funds to engage LIDAC communities, address environmental injustices, and deploy culturally relevant climate outreach and education.</t>
  </si>
  <si>
    <t>Support transportation management programs to encourage public transit use, regional bike share programs, and pedestrian modes for walkable communities.</t>
  </si>
  <si>
    <t>PCAP pg. 15-16</t>
  </si>
  <si>
    <t>Lower Rio Grande Valley Development Council; Rio Grande Valley Metropolitan Planning Organization; County of Hidalgo; University of Texas Rio Grande Valley; Texas Commission on Environmental Quality; Keep McAllen Beautiful.</t>
  </si>
  <si>
    <t>Increase City Transit Fleet to electric capacity 2% by 2030.</t>
  </si>
  <si>
    <t>Evaluate installation of renewable energy, energy efficiency measures, and energy storage systems at 20% of municipal facilities by 2030.</t>
  </si>
  <si>
    <t>Enhance solid waste programs to reduce or divert waste 10% by 2030 through improved production practices, improved collection services, increased reuse or recycling rates, and through technology advancements.</t>
  </si>
  <si>
    <t>Expand education, training, and resources for existing urban forestry programs to increase urban tree canopy 10% by 2030.</t>
  </si>
  <si>
    <t>Expand existing Transportation Demand Management programs and implement new ones across the region to shift transportation behavior to low-emission modes (e.g., walking, biking, and transit), reduce vehicle miles traveled, and shift commutes to off-peak periods</t>
  </si>
  <si>
    <t>PCAP pg. 13, 16-18, 39-43</t>
  </si>
  <si>
    <t>Municipal governments; Capital Area Metropolitan Planning Organization (CAMPO); Capital Area Council of Governments (CAPCOG); partner companies and Community-Based Organizations (CBOs)</t>
  </si>
  <si>
    <t>Offset extra costs associated with offering and purchasing Renewable Diesel (R99) fuel through a combination of government and private subsidies, as well as forming a regional coalition purchasing cooperative of large fuel users to demonstrate a willing market of buyers.</t>
  </si>
  <si>
    <t>PCAP pg. 13-14, 16-18, 43-45</t>
  </si>
  <si>
    <t>Municipal government; CapMetro; ISD fleets; fuel service companies</t>
  </si>
  <si>
    <t>Install up to 35 MW of community solar, co-located with 34 MWh of battery storage.</t>
  </si>
  <si>
    <t>PCAP pg. 14, 16-18, 45-48</t>
  </si>
  <si>
    <t>Public &amp; private electric utilities, electric cooperatives</t>
  </si>
  <si>
    <t>Establish a funding program for energy efficiency upgrades and installation of solar and battery storage at public-facing municipal facilities.</t>
  </si>
  <si>
    <t>PCAP pg. 14-18, 49-52</t>
  </si>
  <si>
    <t xml:space="preserve">Municipal governments; electric utilities </t>
  </si>
  <si>
    <t>Conserve water and reduce water consumption by expanding and regionalizing existing water conservation programs.</t>
  </si>
  <si>
    <t>PCAP pg. 15-18, 52-55</t>
  </si>
  <si>
    <t>Public &amp; private water utilities</t>
  </si>
  <si>
    <t>Support and expand programs for tree planting and forest restoration through a combination of funding, capacity-building activities, data collection, and regional collaboration.</t>
  </si>
  <si>
    <t>PCAP pg. 15-18, 55-58</t>
  </si>
  <si>
    <t>Municipal governments, Community-Based Organization (CBO) partners</t>
  </si>
  <si>
    <t>Reduce single-occupancy vehicle miles traveled and promote alternative transportation, such as transit, walking, or biking, and take actions toward reforming local land use policies to support these activates in the long-term.</t>
  </si>
  <si>
    <t>PCAP pg. 21, 24-26-27, 30, 37, 41-42; Appendix D pg. 1</t>
  </si>
  <si>
    <t>Public agencies within the CLT MSA study area have existing authority to implement alternative transportation projects within its jurisdiction. Public agencies (e.g., cities, counties, MPOs, councils of government) and transit agencies have existing authority to implement changes to transit service within their service area. Local governments within the CLT MSA have the authority to implement land use policy changes (through land use planning and zoning ordinances) to support the long-term success of alternative transportation projects, investments, and behaviors</t>
  </si>
  <si>
    <t>Modernize building technologies and systems that reduce GHG emissions associated with construction, operation, and maintenance of buildings and facilities.</t>
  </si>
  <si>
    <t>PCAP pg. 21, 24-27, 30, 37, 45; Appendix D pg. 1</t>
  </si>
  <si>
    <t>Public agencies within the CLT MSA study area have existing authority to address building energy efficiency and decarbonization.</t>
  </si>
  <si>
    <t>Transition fossil fuel vehicles to electric and other alternative fuel and clean vehicle technologies, and create the infrastructure to support the operation of these vehicles, reduce congestion, and improve the efficiency and safety of the region's transportation system.</t>
  </si>
  <si>
    <t>PCAP pg. 21, 24- 27, 30, 38, 43-44; Appendix D pg. 1-2</t>
  </si>
  <si>
    <t>Public agencies within the CLT MSA study area have the authority to implement clean vehicle infrastructure installation and incentive projects within its jurisdiction. Public entities within the CLT MSA study area have existing authority to implement fleet conversion projects for their vehicle fleets</t>
  </si>
  <si>
    <t>Promote the use of renewable energy and the appropriate energy storage technologies.</t>
  </si>
  <si>
    <t>PCAP pg. 21, 24- 26, 28, 31-32, 38, 46, Appendix D pg. 2</t>
  </si>
  <si>
    <t>Public agencies, utilities, residents, and other stakeholders have existing authority to pursue renewable energy and storage systems on land and buildings which they own. Each local government within the CLT MSA study area has the authority to implement renewable energy and storage systems on their property.</t>
  </si>
  <si>
    <t>Increase the amount of trees and greenspaces to sequester GHG emissions and provide important community benefits, and reform local land use policies to support these activities.</t>
  </si>
  <si>
    <t>PCAP pg. 21, 24 - 26, 28, 39, 47-48; Appendix D pg. 2</t>
  </si>
  <si>
    <t xml:space="preserve"> Public agencies, utilities, residents, and other stakeholders have existing authority to implement tree and greenspace projects on land which they own.</t>
  </si>
  <si>
    <t>Redirect waste away from landfills and incineration by way of waste reduction, recycling, and composting.</t>
  </si>
  <si>
    <t>PCAP pg. 21, 24, 28, 39, 48-49; Appendix D pg. 2-3</t>
  </si>
  <si>
    <t>Public agencies within the CLT MSA study area have existing authority to implement waste management projects within their respective jurisdictions, including through franchise waste hauler agreements as applicable</t>
  </si>
  <si>
    <t>Incorporate local food sourcing, more efficient supply chains, and sustainable food production practices that increase carbon sequestration.</t>
  </si>
  <si>
    <t>PCAP pg. 21, 25, 28, 39, 47; Appendix D pg. 3</t>
  </si>
  <si>
    <t>Public agencies, utilities, residents, and other stakeholders have existing authority to pursue sustainable food projects on land which they own. Each local government within the CLT MSA study area has the authority to implement sustainable food projects on their property.</t>
  </si>
  <si>
    <t>Install onsite solar photovoltaic panels in single and multi-family LIDAC buildings (rooftop, covered parking, sidewalks, floating, etc.).</t>
  </si>
  <si>
    <t>PCAP pg. 3, 50-51; Appendix 3 - GHG Measure And LIDAC Benefits pg. 1-3</t>
  </si>
  <si>
    <t>Sarasota and Manatee Counties; cities within the region</t>
  </si>
  <si>
    <t>Linear GHG reduction estimation</t>
  </si>
  <si>
    <t>Install newer technology in residential buildings for heating and cooling systems, domestic hot water heating, smart appliances, and intelligent controls within LIDACs.</t>
  </si>
  <si>
    <t>PCAP pg. 3, 52-53; Appendix 3 - GHG Measure And LIDAC Benefits pg. 1-3</t>
  </si>
  <si>
    <t>Invest in residential enclosure upgrades (with roof assessment) for LIDACs.</t>
  </si>
  <si>
    <t>PCAP pg. 4, 54-55; Appendix 3 - GHG Measure And LIDAC Benefits pg. 1-3</t>
  </si>
  <si>
    <t>Evaluate and replace windows, doors, and skylights in residential buildings.</t>
  </si>
  <si>
    <t>Install ground-mounted and floating solar photovoltaics on agency-owned rooftops and covered parking and sidewalks.</t>
  </si>
  <si>
    <t>PCAP pg. 4, 58; Appendix 3 - GHG Measure And LIDAC Benefits pg. 1-3</t>
  </si>
  <si>
    <t>Install newer technology in county and municipality buildings such as heat pumps, high-efficiency air conditioning, LEDs, and smart thermostats.</t>
  </si>
  <si>
    <t>PCAP pg. 4, 59; Appendix 3 - GHG Measure And LIDAC Benefits pg. 1-3</t>
  </si>
  <si>
    <t>Invest in enclosure upgrades (with roof assessment) for county and municipal buildings.</t>
  </si>
  <si>
    <t>PCAP pg. 4, 60; Appendix 3 - GHG Measure And LIDAC Benefits pg. 1-3</t>
  </si>
  <si>
    <t>Encourage mode shift from driving alone to transit, walking, and biking by providing service improvements and new infrastructure.</t>
  </si>
  <si>
    <t>PCAP pg. 5, 62-63; Appendix 3 - GHG Measure And LIDAC Benefits pg. 4-6</t>
  </si>
  <si>
    <t>Implement a rebate program to replace commercial and residential lawn equipment with electric options.</t>
  </si>
  <si>
    <t>PCAP pg. 5, 64; Appendix 3 - GHG Measure And LIDAC Benefits pg. 4-6</t>
  </si>
  <si>
    <t>Replace gasoline and diesel vehicles (passenger vehicles, work trucks, buses, refuse trucks, and heavy-duty maintenance vehicles) with lower carbon options (e.g., electric, compressed natural gas, or hydrogen).</t>
  </si>
  <si>
    <t>PCAP pg. 5, 65; Appendix 3 - GHG Measure And LIDAC Benefits pg. 4-6</t>
  </si>
  <si>
    <t>Expand public transit by 5% and reduce regional vehicle miles traveled by an additional 1%.</t>
  </si>
  <si>
    <t>PCAP pg. 32-33, 106-107</t>
  </si>
  <si>
    <t>Louisiana Department of Transportation and Development; local governments; transit operators; Metropolitan Planning Organization</t>
  </si>
  <si>
    <t>Improve infrastructure for bicycles and pedestrians that encourages 50 employees to commute to work on bicycle per week.</t>
  </si>
  <si>
    <t>PCAP pg. 33-34, 106-107</t>
  </si>
  <si>
    <t>Louisiana Department of Transportation and Development; local governments; Metropolitan Planning Organization</t>
  </si>
  <si>
    <t>Reduce vehicular congestion by improving road network connectivity, managing travel demand, and improving system operations.</t>
  </si>
  <si>
    <t>PCAP pg. 34-35, 108-110</t>
  </si>
  <si>
    <t>Transition public and private fleets to low emissions vehicles, deploy EV charging infrastructure, and institute idle reduction policies to reduce idling in diesel trucks.</t>
  </si>
  <si>
    <t>PCAP pg. 36-37, 110-111</t>
  </si>
  <si>
    <t>Louisiana Department of Transportation and Development; local governments; transit operators; ports; Metropolitan Planning Organization</t>
  </si>
  <si>
    <t>Reduce regional industrial process emissions by 10% by adopting various fuel efficiency standards, fuel switching, or waste-to-energy processes.</t>
  </si>
  <si>
    <t>PCAP pg. 38, 112</t>
  </si>
  <si>
    <t>Local governments in partnership with state and federal agencies</t>
  </si>
  <si>
    <t>Mitigate emissions at industrial facilities and convert post-industrial facilities to carbon sinks using urban forestry.</t>
  </si>
  <si>
    <t>PCAP pg. 39, 112</t>
  </si>
  <si>
    <t>Expand clean and renewable electric power generation by expanding community solar, rooftop solar, distributed energy resources, and other programs to promote clean energy generation.</t>
  </si>
  <si>
    <t>PCAP pg. 40-41, 112-113</t>
  </si>
  <si>
    <t>Local governments; utility providers; Louisiana Public Service Commission</t>
  </si>
  <si>
    <t>Improve the efficiency and resilience of the electric power grid by upgrading grid infrastructure, addressing transmission needs, and implementing microgrids.</t>
  </si>
  <si>
    <t>PCAP pg. 41, 113</t>
  </si>
  <si>
    <t>Implement energy efficiency upgrades to reduce electricity consumption at residential and commercial buildings by 5%.</t>
  </si>
  <si>
    <t>PCAP pg. 42-43, 113</t>
  </si>
  <si>
    <t>Reduce emissions from agricultural processes, such as crop residue burning, and transition to more efficient agricultural equipment.</t>
  </si>
  <si>
    <t>PCAP pg. 44, 113-114</t>
  </si>
  <si>
    <t>Consolidate wastewater treatment systems and reduce the number of people using septic systems by 10%.</t>
  </si>
  <si>
    <t>PCAP pg. 45, 115</t>
  </si>
  <si>
    <t>Improve the efficiency of digester systems across the region by 10% so that more methane is captured in the wastewater treatment process.</t>
  </si>
  <si>
    <t>PCAP pg. 46, 115</t>
  </si>
  <si>
    <t>Increase capture and/or utilization of gas from anaerobic digestion</t>
  </si>
  <si>
    <t>Divert 10% of regional trash from landfills to recycling and 100 tons of organic waste from landfills to compost facilities.</t>
  </si>
  <si>
    <t>PCAP pg. 47, 115-116</t>
  </si>
  <si>
    <t>Reduce emissions from waste management by implementing landfill gas recovery systems and upgrading equipment.</t>
  </si>
  <si>
    <t>PCAP pg. 48, 116-117</t>
  </si>
  <si>
    <t>Utilize natural processes to capture and store atmospheric carbon dioxide such as increasing urban tree cover across the region by 10% and creating 100 acres of wetlands.</t>
  </si>
  <si>
    <t>PCAP pg. 49, 117</t>
  </si>
  <si>
    <t>Local governments; state agencies</t>
  </si>
  <si>
    <t>Capture 10% of industrial GHG emissions through carbon sequestration.</t>
  </si>
  <si>
    <t>PCAP pg. 50, 118</t>
  </si>
  <si>
    <t>Launch an electrification program that would assist homeowners and multi-family complexes increase their energy efficiency and accessibility to electric appliances, supply equipment, and modes of transportation.</t>
  </si>
  <si>
    <t>PCAP pg. 9-13; Appendix C</t>
  </si>
  <si>
    <t>Central Pines Regional Council with strong partnership from regional local governments and private sector partners</t>
  </si>
  <si>
    <t>Retrofit asphalt with a preservation sealer that aims to increase the asphalt's lifespan and reduce roadway temperatures.</t>
  </si>
  <si>
    <t>PCAP pg. 10, 13-14; Appendix D</t>
  </si>
  <si>
    <t>Establish a rebate and installation program for heat pumps in single-family homes with high GHG-emitting heating sources, prioritizing low-income, overburdened, vulnerable, first-language-not-English homes, and rental households.</t>
  </si>
  <si>
    <t>PCAP pg. 23, 60-61, 155-156</t>
  </si>
  <si>
    <t>Establish a water heating ‘tank swap’ program that provides rebates for heat pump water heaters to replace gas water heating in single-family homes or small businesses.</t>
  </si>
  <si>
    <t>PCAP pg. 23, 60-61, 156</t>
  </si>
  <si>
    <t>Establish a whole-home decarbonization program for single-family homes with high GHG-emitting or fossil fuel sources, prioritizing low-income, overburdened, vulnerable, hard-to-reach, and rental households, as well as homes housing community service businesses.</t>
  </si>
  <si>
    <t>Establish a water heating “tank swap” program that provides rebates for heat pump water heaters to replace gas water heating in multifamily units.</t>
  </si>
  <si>
    <t>PCAP pg. 23, 60-61, 156-157</t>
  </si>
  <si>
    <t>Establish a "dryer swap" program that provides rebates for electric clothes dryers to replace gas clothes dryers in multifamily units.</t>
  </si>
  <si>
    <t>PCAP pg. 23, 60-61, 157</t>
  </si>
  <si>
    <t>Establish a whole-building decarbonization program for multifamily buildings with onsite fossil fuel combustion, prioritizing low-income and overburdened communities, providing rebates for heat pumps, weatherization, and solar, while also ensuring tenant protections.</t>
  </si>
  <si>
    <t>PCAP pg. 23-24, 60-61, 157</t>
  </si>
  <si>
    <t>Establish a program providing outreach, benchmarking, and technical assistance for decarbonization and energy efficiency in multifamily buildings, prioritizing buildings with more low- and moderate-income households, and including support for replacing fossil fuel appliances.</t>
  </si>
  <si>
    <t>PCAP pg. 24, 60-61, 157</t>
  </si>
  <si>
    <t>Establish a rebate, grant, and/or installation program to decarbonize building heating and mechanical systems by replacing fossil fuel or GHG-intensive sources, with priority given to LIDAC communities.</t>
  </si>
  <si>
    <t>PCAP pg. 24, 60-61, 157-158</t>
  </si>
  <si>
    <t>Establish an Embodied Carbon program to integrate embodied carbon requirements in state and local building codes, reduce embodied carbon in construction projects, achieve GHG reductions in industrial buildings, and support education, outreach, code writing, research, supplier development, and upgrades to reduce GHG emissions in building materials.</t>
  </si>
  <si>
    <t>PCAP pg. 24-25, 60-61, 158</t>
  </si>
  <si>
    <t>Establish a circular economy salvaged lumber program to support a central salvaged lumber warehouse, manufacturer incentives, deconstruction training, minimal processing and transportation, and community-centered utilization, offsetting higher embodied carbon emissions in residential and commercial buildings.</t>
  </si>
  <si>
    <t>PCAP pg. 25, 60-61, 158</t>
  </si>
  <si>
    <t>Establish an innovative financing program to increase uptake of existing tools and develop new options to accelerate building decarbonization in the private sector.</t>
  </si>
  <si>
    <t>PCAP pg. 25, 60-61, 158-159</t>
  </si>
  <si>
    <t>Reduce vehicle miles traveled by 20% for passenger vehicles by 2031.</t>
  </si>
  <si>
    <t>PCAP pg. 29, 61-62</t>
  </si>
  <si>
    <t>MPOs; Local governments</t>
  </si>
  <si>
    <t>EPA COBRA</t>
  </si>
  <si>
    <t>Complete investments and commitments in the regional pedestrian, bicycle, and transit networks.</t>
  </si>
  <si>
    <t>PCAP pg. 30, 61-62</t>
  </si>
  <si>
    <t>Reduce vehicle miles traveled by 20% for freight and service vehicles by 2030.</t>
  </si>
  <si>
    <t>Aim to implement the requirement that 68% of new passenger vehicles sold are EVs by 2030.</t>
  </si>
  <si>
    <t>State</t>
  </si>
  <si>
    <t>Invest in EV charging infrastructure for passenger vehicles and support convenient and affordable opportunities for the purchase of zero-emission vehicles, particularly for disadvantaged communities.</t>
  </si>
  <si>
    <t>Local governments; transit agencies</t>
  </si>
  <si>
    <t>Work to mandate that 25% of new freight and service vehicles sold are EVs by 2030.</t>
  </si>
  <si>
    <t>Establish incentives for zero-emissions drayage trucks (~150), cargo handling equipment, and charging equipment.</t>
  </si>
  <si>
    <t>Transition the region’s transit fleet to zero-emission vehicles, including buses, ferries, streetcars, vanpools, specialized transportation vehicles, light rail, and commuter rail, etc., and infrastructure.</t>
  </si>
  <si>
    <t>Local governments; transit agencies; ports</t>
  </si>
  <si>
    <t>Electrify the passenger ferry.</t>
  </si>
  <si>
    <t>transit agency</t>
  </si>
  <si>
    <t>Implement electric battery buses (~20) plus charging infrastructure.</t>
  </si>
  <si>
    <t>Electrify 2 Passenger Ferries and infrastructure.</t>
  </si>
  <si>
    <t>Acquire 20 battery electric buses.</t>
  </si>
  <si>
    <t>Electrify airport transit bus (~35), and develop charging equipment.</t>
  </si>
  <si>
    <t>PCAP pg. 31, 61-62</t>
  </si>
  <si>
    <t>Local governments; port</t>
  </si>
  <si>
    <t>Acquire 15 electric stride and double decker buses along with charging infrastructure.</t>
  </si>
  <si>
    <t>Transit agency</t>
  </si>
  <si>
    <t>Electrify 243 port owned fleets plus charging equipment in the Port of Seattle.</t>
  </si>
  <si>
    <t>Electrify maintenance fleet (~40) in the Port of Everet.</t>
  </si>
  <si>
    <t>Local governments; ports</t>
  </si>
  <si>
    <t>Reduce GHG emissions from offroad equipment by 20% by 2031.</t>
  </si>
  <si>
    <t>Transition the region’s medium and heavy-duty vehicle fleet to zero-emission vehicles, including port drayage trucks and other seaport and airport vehicles, equipment, and infrastructure.</t>
  </si>
  <si>
    <t>Establish incentives for medium duty vehicle electrification and a charging depot in the Port of Seattle.</t>
  </si>
  <si>
    <t>Reduce fuel carbon intensity for aviation fuel by 20%.</t>
  </si>
  <si>
    <t>State; ports</t>
  </si>
  <si>
    <t>Reduce use of aviation fuel by 10%.</t>
  </si>
  <si>
    <t>Divert 85% of construction and demolition materials from landfills by 2031.</t>
  </si>
  <si>
    <t>PCAP pg. 33, 63-64</t>
  </si>
  <si>
    <t>Divert 50% of other recyclable and compostable waste from landfills by 2031.</t>
  </si>
  <si>
    <t>Decrease household food waste by 50% by 2030 and eliminate it by 2051.</t>
  </si>
  <si>
    <t>Establish food waste diversion (to compost) pilot programs in King County and Seattle.</t>
  </si>
  <si>
    <t>King County and City of Seattle</t>
  </si>
  <si>
    <t>Establish food waste prevention pilot programs in King County and Seattle.</t>
  </si>
  <si>
    <t>Establish a low carbon food procurement pilot program in Seattle.</t>
  </si>
  <si>
    <t>City of Seattle</t>
  </si>
  <si>
    <t>Reduce tree loss by 50% by 2031.</t>
  </si>
  <si>
    <t>PCAP pg. 34, 64-65</t>
  </si>
  <si>
    <t>6,000,000-30,000,000</t>
  </si>
  <si>
    <t>40,000,000-190,000,000</t>
  </si>
  <si>
    <t>Protect 100% of land carbon sinks by 2031.</t>
  </si>
  <si>
    <t>0-70,000,000</t>
  </si>
  <si>
    <t>0 to 260,000,000 (Not based on a current emission, but represents a major sink that could, hypothetically, be lost.)</t>
  </si>
  <si>
    <t>Create programs to support and incentivize a transition to clean energy, including onsite renewable energy, energy storage system deployment, and fuel switching.</t>
  </si>
  <si>
    <t>PCAP pg. 25</t>
  </si>
  <si>
    <t>Local governments and municipalities; Dominion Energy; Community-based organizations; Private sector partners</t>
  </si>
  <si>
    <t>Reduce energy consumption and increase building decarbonization through programs to support, incentivize, and install energy efficiency and electrification measures.</t>
  </si>
  <si>
    <t xml:space="preserve"> State and local government agencies; Dominion Energy; Property owners; Private sector partners</t>
  </si>
  <si>
    <t>Develop an EV procurement plan and EV support equipment deployment strategy to support the adoption of EVs.</t>
  </si>
  <si>
    <t>Dominion Energy; Regional planning organizations; State and local government organizations; Private sector partners</t>
  </si>
  <si>
    <t>Reduce vehicle miles traveled and support alternative modes of transportation through bike/pedestrian infrastructure investments.</t>
  </si>
  <si>
    <t xml:space="preserve"> State and local government agencies; HRTPO; Community groups and nonprofit organizations; Private sector partners</t>
  </si>
  <si>
    <t>Reduce emissions from port operations through the adoption of low carbon fuels, electric equipment, and operational changes.</t>
  </si>
  <si>
    <t>PCAP pg. 42</t>
  </si>
  <si>
    <t>VPA; Dominion Energy; Trade groups; Private sector partners; Community colleges; Regional planning agencies</t>
  </si>
  <si>
    <t>Reduce GHG emissions through improved equipment efficiencies, increased methane capture at waste and wastewater facilities, and organic waste diversion.</t>
  </si>
  <si>
    <t>HRSD; Local government organizations; State government agencies; Private sector partners</t>
  </si>
  <si>
    <t>Increase opportunities for carbon sequestration through tree planting, protecting, and restoring high-carbon coastal habitats, wetlands, and forest lands.</t>
  </si>
  <si>
    <t>PCAP pg. 50</t>
  </si>
  <si>
    <t>Local governments and municipalities; Virginia DEQ; Virginia Department of Forestry; DCNR; Local universities; Local non-governmental environmental organizations; Private sector partners; Local organizations and nonprofits</t>
  </si>
  <si>
    <t>Appendix C: GHG Reduction Measures &amp; Benefits Analysis</t>
  </si>
  <si>
    <t>https://hdp-us-prod-app-gflrpc-engage-files.s3.us-west-2.amazonaws.com/5017/0907/1849/Appendix_C_Measures_and_Benefits.pdf</t>
  </si>
  <si>
    <t>Adopt municipal and public fleet efficiency policies and invest in zero-emissions light, medium, and heavy duty fleets.</t>
  </si>
  <si>
    <t>PCAP pg. 40; Appendix C pg. 1</t>
  </si>
  <si>
    <t>Municipalities; Businesses</t>
  </si>
  <si>
    <t>Encourage investment in zero emission light, medium, and heavy-duty fleets.</t>
  </si>
  <si>
    <t>Municipalities; Businesses; Regional Transit Service (RTS)</t>
  </si>
  <si>
    <t>Transition off-road equipment to zero-emission.</t>
  </si>
  <si>
    <t>Municipalities; Businesses; RTS</t>
  </si>
  <si>
    <t>Transition school buses to zero emission.</t>
  </si>
  <si>
    <t>Expand EV charging infrastructure and incentivize residential charging.</t>
  </si>
  <si>
    <t>Municipalities; Businesses; Developers; Landlords</t>
  </si>
  <si>
    <t>Standardize permits to install alternative fuel and electric vehicle charging infrastructure.</t>
  </si>
  <si>
    <t>PCAP pg. 41; Appendix C pg. 1</t>
  </si>
  <si>
    <t>Invest in zero-emission transit vehicles including electric and hydrogen-powered vehicles.</t>
  </si>
  <si>
    <t>RTS</t>
  </si>
  <si>
    <t>Increase Rochester Genesee Regional Transportation Authority ridership and reduce single-rider vehicle occupancy.</t>
  </si>
  <si>
    <t>RTS; State</t>
  </si>
  <si>
    <t>Support shared-mobility services to reduce vehicle miles traveled.</t>
  </si>
  <si>
    <t>RTS; Municipalities; Genesee Transportation Council (GTC)</t>
  </si>
  <si>
    <t>Evaluate expansion of bus rapid transit, light rail, or fixed transit service to major destinations.</t>
  </si>
  <si>
    <t>RTS; Municipalities</t>
  </si>
  <si>
    <t>Establish a coalition to increase public transit ridership and service.</t>
  </si>
  <si>
    <t>RTS; Municipalities; GTC</t>
  </si>
  <si>
    <t>Educate and incentivize residents to purchase zero-emission vehicles, take public transit, or use active transportation.</t>
  </si>
  <si>
    <t>Municipalities; Businesses; Transportation advocates</t>
  </si>
  <si>
    <t>Increase employee use of active transportation and public transportation.</t>
  </si>
  <si>
    <t>Businesses</t>
  </si>
  <si>
    <t>Expand active transportation programs and infrastructure.</t>
  </si>
  <si>
    <t>Encourage increased implementation of e-bikes, e-scooters and the support infrastructure through subsidies, discounts, or rebates to consumers for purchasing e-bikes and e-scooters</t>
  </si>
  <si>
    <t>Municipalities; Transportation advocates</t>
  </si>
  <si>
    <t>Implement complete streets policies and standards into existing zoning and design standards.</t>
  </si>
  <si>
    <t>Municipalities; State</t>
  </si>
  <si>
    <t>Designate preferred parking for alternative fuel vehicles, carpools, bikes, and other fuel efficient transportation modes.</t>
  </si>
  <si>
    <t>Institute a regional ADA compliant retrofit program.</t>
  </si>
  <si>
    <t>Incentivize mixed use/mixed income development in city, town, and village centers.</t>
  </si>
  <si>
    <t>Incentivize, then require through zoning and site review standards, green infrastructure considerations for public transportation, and bike and pedestrian circulation in development projects.</t>
  </si>
  <si>
    <t>Encourage the replacement of traffic lights with roundabouts to reduce time idling and improve traffic safety.</t>
  </si>
  <si>
    <t>Develop criteria for identifying potential candidate roadways for road diets and reduced speeds region-wide.</t>
  </si>
  <si>
    <t>Create low-emission zones (anti-idling) centered around environmental justice communities, school zones, pedestrian-centric areas, and transit stations.</t>
  </si>
  <si>
    <t>PCAP pg. 42; Appendix C pg. 1</t>
  </si>
  <si>
    <t>Transition to air and ground source heat pumps, and heat pump water heaters in residential and commercial buildings.</t>
  </si>
  <si>
    <t>PCAP pg. 42; Appendix C pg. 2</t>
  </si>
  <si>
    <t>Municipalities; States; Businesses; Developers; Residents; Landlords</t>
  </si>
  <si>
    <t>Implement air-source heat pumps and geothermal energy networks for municipal buildings, and pilot net-zero buildings.</t>
  </si>
  <si>
    <t>Municipalities; States</t>
  </si>
  <si>
    <t>Explore a pilot program for geothermal energy networks on a community scale in new, and for existing, developments.</t>
  </si>
  <si>
    <t>Establish financing mechanisms for energy efficiency upgrades, and for heat pumps, for commercial and residential buildings with focus on LIDAC communities.</t>
  </si>
  <si>
    <t>Municipalities; NYSERDA; Housing authorities; Housing advocates; Developers; Landlords</t>
  </si>
  <si>
    <t>Invest in energy management planning and projects at municipal facilities including benchmarking and organics waste diversion.</t>
  </si>
  <si>
    <t>Expand purchase of renewable electricity for municipal facilities and install renewable energy at facilities.</t>
  </si>
  <si>
    <t>Reduce water consumption and GHG emissions in water and sewer infrastructure through efficiency upgrades and leakage emissions initiatives.</t>
  </si>
  <si>
    <t>Reduce embodied carbon from building construction materials.</t>
  </si>
  <si>
    <t>State; Municipalities</t>
  </si>
  <si>
    <t>Increase adoption of high performance building standard certifications (Leadership in Energy and Environmental Design, Energy Star, etc.).</t>
  </si>
  <si>
    <t>State; Municipalities; Businesses; Developers</t>
  </si>
  <si>
    <t>Update historic building standards and zoning codes to increase energy efficiency.</t>
  </si>
  <si>
    <t>Adopt minimum energy efficiency standards for rental properties along with the certificate of occupancy.</t>
  </si>
  <si>
    <t>Incentivize building envelope insulation efforts and certified energy-efficient appliance purchases.</t>
  </si>
  <si>
    <t>State; Municipalities; NYSERDA</t>
  </si>
  <si>
    <t>Encourage and incentivize residents and buildings to conduct energy audits.</t>
  </si>
  <si>
    <t>Municipalities; Businesses; Landlords; Residents</t>
  </si>
  <si>
    <t>Develop a region-wide strategy to expand solar everywhere, with an emphasis on low- and moderate-income households.</t>
  </si>
  <si>
    <t>PCAP pg. 43; Appendix C pg. 2</t>
  </si>
  <si>
    <t>State; Municipalities; Utilities; NYSERDA</t>
  </si>
  <si>
    <t>Support benchmarking and energy use disclosure laws for all buildings over 5,000 sq. ft.</t>
  </si>
  <si>
    <t>State; Municipalities; Utilities</t>
  </si>
  <si>
    <t>Provide funding for pre-weatherization work prior to energy efficiency upgrades.</t>
  </si>
  <si>
    <t>Explore integration of municipal operations resiliency, battery storage, and microgrid technologies.</t>
  </si>
  <si>
    <t>Municipalities; NYSERDA</t>
  </si>
  <si>
    <t>Target renewable energy sources for new development.</t>
  </si>
  <si>
    <t xml:space="preserve">Municipalities </t>
  </si>
  <si>
    <t>Generate renewable energy with landfill gas and install solar on landfills.</t>
  </si>
  <si>
    <t>Provide community-wide education on rebates and incentives related to grant funding for climate-related improvements.</t>
  </si>
  <si>
    <t>PCAP pg. 43; Appendix C pg. 3</t>
  </si>
  <si>
    <t>Educate businesses and residents on converting to renewable energy sources.</t>
  </si>
  <si>
    <t>Create a recurring community climate public forum for region-wide sustainability goals.</t>
  </si>
  <si>
    <t>State; Municipalities; Genesee/Finger Lakes Regional Planning Council (G/FLRPC)</t>
  </si>
  <si>
    <t>Support LIDAC-centered accessibility of affordable clean energy and energy efficiency improvements.</t>
  </si>
  <si>
    <t>G/FLRPC; Higher education</t>
  </si>
  <si>
    <t>Support the increased participation in the Color Your Community and Color Your Organization Green groups.</t>
  </si>
  <si>
    <t>Municipalities; Community groups; G/FLRPC; the Climate Solutions Accelerator of the Genesee-Finger Lakes Region (CSA)</t>
  </si>
  <si>
    <t>Increase local municipality certification and participation in the Climate Smart Communities and Clean Energy Community programs.</t>
  </si>
  <si>
    <t>State; Municipal</t>
  </si>
  <si>
    <t>Develop a region-wide or sector-based green bank for loans, credit enhancements, and new grant financing methods to scale up energy efficiency and renewable energy.</t>
  </si>
  <si>
    <t>Municipal; Businesses</t>
  </si>
  <si>
    <t>Create a GHG inventory dashboard for municipalities.</t>
  </si>
  <si>
    <t>State; G/FLRPC</t>
  </si>
  <si>
    <t>Train local boards and officials in site plan and regulatory review that promotes more sustainable site design and development.</t>
  </si>
  <si>
    <t>State; Municipalities; G/FLRPC</t>
  </si>
  <si>
    <t>Encourage redevelopment of areas targeted for infill that are within public transit or walkable neighborhoods.</t>
  </si>
  <si>
    <t>Update zoning policies to allow multi-family units to be built on single family lots and increasing mixed-use development zoned areas to create more walkable areas.</t>
  </si>
  <si>
    <t>PCAP pg. 44; Appendix C pg. 3</t>
  </si>
  <si>
    <t>Provide assistance to local governments to develop plans and edit codes to encourage infill, compact development, transit-oriented and transit- supportive development, and new paved trails throughout the region. Plan for and support nonvehicular infrastructure investments in road projects that add, or enhance the safety of, pedestrian and bicycle infrastructure.</t>
  </si>
  <si>
    <t>State; Municipalities; GTC; Community Groups</t>
  </si>
  <si>
    <t>Develop models and toolkits for zoning and development of renewable energy sources.</t>
  </si>
  <si>
    <t>Conduct a study with utilities to determine existing and future electric grid demand capacity.</t>
  </si>
  <si>
    <t>State; Utilities</t>
  </si>
  <si>
    <t>Advocate for utilities to develop large-scale renewable energy generation for the region.</t>
  </si>
  <si>
    <t>State; Municipalities; Utilities; Public Service Commission; Community Groups</t>
  </si>
  <si>
    <t>Provide workforce development services for community members in the energy efficiency career field.</t>
  </si>
  <si>
    <t>Municipalities; Businesses; Higher Education</t>
  </si>
  <si>
    <t>Partner with educational institutions on green technology training programs.</t>
  </si>
  <si>
    <t>Advocate and plan for a clean energy workforce development training center targeting LIDAC communities.</t>
  </si>
  <si>
    <t>Develop opportunities for workforce development in zero emission infrastructure and vehicle maintenance.</t>
  </si>
  <si>
    <t>Utilize building demonstration sites as locations for community education and outreach.</t>
  </si>
  <si>
    <t>Accelerate the transition of 100 municipal light-duty fossil-fuel powered vehicles to electric and 20 diesel school buses to electric equivalents.</t>
  </si>
  <si>
    <t>Municipal, county; tribal nations; school district representatives</t>
  </si>
  <si>
    <t>Create a replicable approach to commercial and municipal energy efficiency building upgrades.</t>
  </si>
  <si>
    <t>Municipal, county, tribal nations; commercial building owners</t>
  </si>
  <si>
    <t>Electrify the region's vehicle fleet and infrastructure with the goal of reducing vehicle emissions by 100% by the year 2050.</t>
  </si>
  <si>
    <t>PCAP pg. 18, 60-61</t>
  </si>
  <si>
    <t>Local governments; Transit agencies; Universities and colleges</t>
  </si>
  <si>
    <t>Increase the availability and accessibility of EV charging infrastructure for government agencies and public use.</t>
  </si>
  <si>
    <t>PCAP pg. 19, 61-64</t>
  </si>
  <si>
    <t>DOE EVI-Pro Lite</t>
  </si>
  <si>
    <t>Incentivize the use of electric bikes through rebates and improvements in transit infrastructure.</t>
  </si>
  <si>
    <t>PCAP pg. 20, 65-66</t>
  </si>
  <si>
    <t>Atlanta Regional Commission; Local Governments; Local Bike Shop</t>
  </si>
  <si>
    <t>Shift the number of trips made with single occupancy vehicles to more sustainable modes of transportation, such as transit, biking, and walking.</t>
  </si>
  <si>
    <t>PCAP pg. 21, 66-68</t>
  </si>
  <si>
    <t>Local governments; Transit agencies; Atlanta Regional Commission</t>
  </si>
  <si>
    <t>Clean Mobility Quantification Methodology</t>
  </si>
  <si>
    <t>Replace the entire Metropolitan Atlanta Rapid Transit Authority legacy railcar fleet with more energy efficient electric railcars by 2030.</t>
  </si>
  <si>
    <t>PCAP pg. 22, 68-70</t>
  </si>
  <si>
    <t>Metropolitan Atlanta Rapid Transit Authority (MARTA)</t>
  </si>
  <si>
    <t>Replace fleet vehicles powered by diesel with vehicles powered by cleaner fuels.</t>
  </si>
  <si>
    <t>PCAP pg. 23, 71-72</t>
  </si>
  <si>
    <t>Local governments; Transit agencies; Universities and college</t>
  </si>
  <si>
    <t>Electrify existing building systems through retrofits and gradually implement building codes that require new construction to be all electric.</t>
  </si>
  <si>
    <t>PCAP pg. 25, 72-74</t>
  </si>
  <si>
    <t>Local governments; Universities and colleges; Building owners; Atlanta Regional Commission</t>
  </si>
  <si>
    <t>Improve building energy efficiency in industrial, commercial, and multi-family residential buildings through building performance standards, energy audits, and building energy ordinances. Target a 2% energy efficiency improvement per year for the first 10 years and a 1% per year thereafter.</t>
  </si>
  <si>
    <t>PCAP pg. 26, 72-75</t>
  </si>
  <si>
    <t>Local governments; Transit agencies; Universities and colleges; Building owners; Atlanta Regional Commission</t>
  </si>
  <si>
    <t>Increase residential weatherization and energy efficiency retrofits in single-family homes.</t>
  </si>
  <si>
    <t>PCAP pg. 27, 76-79</t>
  </si>
  <si>
    <t>Increase rooftop PV capacity with the goal of achieving 5-10% of technical potential by 2030 and 20% by 2050.</t>
  </si>
  <si>
    <t>PCAP pg. 28, 79-80</t>
  </si>
  <si>
    <t>1,800,000-17,500,000</t>
  </si>
  <si>
    <t xml:space="preserve"> 3,400,000-40,900,000</t>
  </si>
  <si>
    <t>Increase the capacity of community-based solar projects through investments in community solar programs and distributed energy grants for municipal utilities and energy co-ops.</t>
  </si>
  <si>
    <t>PCAP pg. 29, 81-84</t>
  </si>
  <si>
    <t>Local governments; Departments of Transportation; Nonprofit organizations</t>
  </si>
  <si>
    <t>Harvest energy from wastewater and divert organic waste from landfills by increasing the use of anaerobic digesters.</t>
  </si>
  <si>
    <t>PCAP pg. 31, 84-86</t>
  </si>
  <si>
    <t>Local governments and Wastewater Utilities</t>
  </si>
  <si>
    <t>Divert waste from landfills with the goal of diverting 40% by 2030 and 75% by 2050.</t>
  </si>
  <si>
    <t>PCAP pg. 32, 86-87</t>
  </si>
  <si>
    <t>Local governments; Universities and colleges; Nonprofit organizations; Business owners; Atlanta Regional Commission</t>
  </si>
  <si>
    <t>700,000-8,700,000</t>
  </si>
  <si>
    <t>7,700,000-103,500,000</t>
  </si>
  <si>
    <t>Incentivize governments to adopt climate mitigating policies, ordinances, and programs.</t>
  </si>
  <si>
    <t>PCAP pg. 32-33, 87-88</t>
  </si>
  <si>
    <t>Local governments and Atlanta Regional Commission</t>
  </si>
  <si>
    <t>Fund clean energy and energy efficiency upgrades to buildings and infrastructure throughout Central Indiana, including public building clean energy retrofits, industrial energy efficiency and solar installations, increased mobility options such as public transportation upgrades, ridesharing, and EV charging infrastructure.</t>
  </si>
  <si>
    <t>PCAP pg. 43-44, 79-80</t>
  </si>
  <si>
    <t>Transition 25% of municipal energy usage to renewable sources while creating a pathway towards 100% renewable energy by 2028 by installing solar energy on/around 10 buildings.</t>
  </si>
  <si>
    <t>PCAP pg. 45, 81</t>
  </si>
  <si>
    <t>City of Indianapolis</t>
  </si>
  <si>
    <t>Install an energy efficient, commercially scaled HVAC system within the McCordsville Town Hall building.</t>
  </si>
  <si>
    <t>PCAP pg. 46, 82</t>
  </si>
  <si>
    <t>Town of McCordsville</t>
  </si>
  <si>
    <t>Expand the pre-existing Energy Insights program to 75 additional manufacturers, which will equip companies with the ability to better monitor and report their GHG emissions.</t>
  </si>
  <si>
    <t>PCAP pg. 47-48, 83</t>
  </si>
  <si>
    <t>Energy Systems Network</t>
  </si>
  <si>
    <t>Implement HVAC energy optimizations, ventilation rate corrections, and integrating of submeters at Rolls Royce.</t>
  </si>
  <si>
    <t>PCAP pg. 49, 84</t>
  </si>
  <si>
    <t>Rolls Royce</t>
  </si>
  <si>
    <t>Develop an on-site PV solar system at the Rolls Royce manufacturing facility.</t>
  </si>
  <si>
    <t>PCAP pg. 50, 85</t>
  </si>
  <si>
    <t>Install energy efficient upgrades to Crispus Attucks high school campus buildings.</t>
  </si>
  <si>
    <t>PCAP pg. 51, 86</t>
  </si>
  <si>
    <t>IU Health</t>
  </si>
  <si>
    <t>Integrate energy efficiency measures and building upgrades across buildings at the Indianapolis Art Center.</t>
  </si>
  <si>
    <t>PCAP pg. 52, 87</t>
  </si>
  <si>
    <t>Indianapolis Arts Center</t>
  </si>
  <si>
    <t>Revitalize degraded lands throughout Central Indiana through environmental and wetland remediation, land enhancement, trail development, and urban afforestation, while simultaneously improving quality of place, recreation, and public health in disadvantage communities.</t>
  </si>
  <si>
    <t>PCAP pg. 53, 88</t>
  </si>
  <si>
    <t>Convert the closed Julietta landfill brownfield into 10 MW of community solar.</t>
  </si>
  <si>
    <t>PCAP pg. 55, 89</t>
  </si>
  <si>
    <t>City of Indianapolis has authority to implement, upon completion of the following milestones: Permit from the Division of Construction and Business Services</t>
  </si>
  <si>
    <t>Build a pedestrian bridge to connect two major trails to provide a safe, non-motorized mobility option.</t>
  </si>
  <si>
    <t>PCAP pg. 56, 90</t>
  </si>
  <si>
    <t>Develop 3.8 miles of new greenway and trails, including restoration and reforestation along the trail, to connect thousands of low-income minority people to regional parks and bus rapid transit lines.</t>
  </si>
  <si>
    <t>PCAP pg. 57, 91</t>
  </si>
  <si>
    <t>Reforest parts of Connor Prairie, to restore 135 trees per acre for approximately 140 acres.</t>
  </si>
  <si>
    <t>PCAP pg. 58, 92</t>
  </si>
  <si>
    <t>Conner Prairie</t>
  </si>
  <si>
    <t>Install wetlands to remove pollutants from water throughout the prairie, additionally work with agricultural partners to minimize runoff that come from local farms.</t>
  </si>
  <si>
    <t>PCAP pg. 59, 93</t>
  </si>
  <si>
    <t>Adopt soil management practices to reduce GHG emissions</t>
  </si>
  <si>
    <t>Create a food waste collection program across Indianapolis to collect food for use in an anaerobic digester.</t>
  </si>
  <si>
    <t>PCAP pg. 60, 94</t>
  </si>
  <si>
    <t>Indianapolis Motor Speedway, American Dairy Association Indiana, Inc., and Newtrient</t>
  </si>
  <si>
    <t xml:space="preserve">https://www.epa.gov/system/files/documents/2024-03/st-louis-mo-il-msa-pcap.pdf </t>
  </si>
  <si>
    <t>Weatherize affordable housing units to alleviate high energy burdens in disadvantaged communities.</t>
  </si>
  <si>
    <t xml:space="preserve">Agencies that receive support from the USDOE Weatherization Assistance Program; Other nonprofits that offer home repair services, such as those that make up the Home Repair Network that serves St. Louis City and St. Louis County; Managers of affordable housing; Municipal governments offering home repair programs </t>
  </si>
  <si>
    <t xml:space="preserve">1 per home </t>
  </si>
  <si>
    <t>Support the transition to electric and solar energy in affordable housing</t>
  </si>
  <si>
    <t>Managers of affordable housing</t>
  </si>
  <si>
    <t>6.36 per household</t>
  </si>
  <si>
    <t>Assist schools in efforts to track all energy, waste, and water to lead to reductions in consumption and promote increased education on improving air quality and reducing ghg emissions.</t>
  </si>
  <si>
    <t>PCAP pg. 18- 20</t>
  </si>
  <si>
    <t>School Districts</t>
  </si>
  <si>
    <t>1,241.84 MT per MWh of rooftop-scale photovoltaic</t>
  </si>
  <si>
    <t>Promote solar energy and reduced energy use through policies that make efficiency efforts more affordable and expansive.</t>
  </si>
  <si>
    <t>Support the creation of an ecoblock by filling vacant lots and renovating existing buildings in LIDAC areas.</t>
  </si>
  <si>
    <t>City of St. Louis Planning and Urban Design Agency</t>
  </si>
  <si>
    <t>Incentivize residents to use renewable energy sources and implement building efficiency practices.</t>
  </si>
  <si>
    <t>6.36 per household solar installation; 9.07 per household cool roof</t>
  </si>
  <si>
    <t>Support energy efficiency and renewable energy upgrades to government and non-profit buildings.</t>
  </si>
  <si>
    <t>PCAP pg. 25-27</t>
  </si>
  <si>
    <t>Governments and nonprofits located across the St. Louis Region</t>
  </si>
  <si>
    <t>1,242.84 per MWh of rooftop-scale photovoltaic in the Midwest</t>
  </si>
  <si>
    <t>Provide energy efficiency, food waste prevention, and disaster preparedness improvements to facilities utilized by community members such as a church or food pantry.</t>
  </si>
  <si>
    <t>Churches or other nonprofit organizations; Local governments</t>
  </si>
  <si>
    <t>Improve buildings with energy efficient upgrades such as efficient electric appliances, insulation, and windows.</t>
  </si>
  <si>
    <t>Nonprofits; Local governments; Developers</t>
  </si>
  <si>
    <t>Facilitate the conversion of government vehicles into EVs.</t>
  </si>
  <si>
    <t>PCAP pg. 32-35</t>
  </si>
  <si>
    <t>Local governments and transportation agencies; Nongovernmental organizations</t>
  </si>
  <si>
    <t>Metro Transit revenue fleet: Metrobus vehicles: 37.4 per vehicle, Metro paratransit Call‐A‐Ride vans: 12.4 per vehicle; Other fleets: between 1.6 to 16.2 per vehicle; 17.5 per Level 3 charger: , 4.2 per Level 2 charger</t>
  </si>
  <si>
    <t>Invest in bike and pedestrian infrastructure to improve connectivity</t>
  </si>
  <si>
    <t>PCAP pg. 35- 37</t>
  </si>
  <si>
    <t xml:space="preserve">Great Rivers Greenway; Bi-State; City of St. Charles; Jefferson County; St. Louis County; City of St. Louis </t>
  </si>
  <si>
    <t>132.42-255.47 per mile for greenways</t>
  </si>
  <si>
    <t>Support the development of a new container-on-vessel service to efficiently and affordably transport freight along underutilized inland waterways.</t>
  </si>
  <si>
    <t>PCAP pg. 37-38</t>
  </si>
  <si>
    <t>Jefferson County Port Authority</t>
  </si>
  <si>
    <t>5,436.32 MTCO2e/year (scope 1); 264,848.22 MTCO2e/year (scope 3)</t>
  </si>
  <si>
    <t>Develop a truck staging and calling facility with EV infrastructure and idle reduction technology.</t>
  </si>
  <si>
    <t>PCAP pg. 38-40</t>
  </si>
  <si>
    <t>America's Central Port</t>
  </si>
  <si>
    <t>25.2-154.4</t>
  </si>
  <si>
    <t>Support the creation of traffic signal preemption and Transit Signal Priority to reduce intersection delay and improve reliability and travel time.</t>
  </si>
  <si>
    <t>Bi‐State Development, St. Louis City, St. Louis County</t>
  </si>
  <si>
    <t>Create community mobility hubs to make active transit, public transit, and carshare services more accessible.</t>
  </si>
  <si>
    <t>Promote the planting of native plants and trees and the adoption of electric lawn and garden equipment.</t>
  </si>
  <si>
    <t>PCAP pg. 44-45</t>
  </si>
  <si>
    <t>St. Louis County</t>
  </si>
  <si>
    <t>0.111 per mower</t>
  </si>
  <si>
    <t>Reduce food waste and support the expansion of composting.</t>
  </si>
  <si>
    <t>Nonprofits that work in environmental education; Nonprofits that direct food donations to people in need; compositing businesses; farms and community gardens; City of St. Louis</t>
  </si>
  <si>
    <t>0.59 for composting one ton of residential food waste; 200 from The Food Share Network; 10,243,579.15 from Earthday 365</t>
  </si>
  <si>
    <t>Create policies to reduce waste such as ones to improve recycling and requiring electronics to be recycled.</t>
  </si>
  <si>
    <t>PCAP pg. 49-51</t>
  </si>
  <si>
    <t>State Governments</t>
  </si>
  <si>
    <t>Increase recycling and education on proper recycling/contamination.</t>
  </si>
  <si>
    <t>PCAP pg. 51-52</t>
  </si>
  <si>
    <t>4,200 from switching 16,000 households to roll carts in place of alley dumpsters; 16.2 per year for switching to an electric refuse truck</t>
  </si>
  <si>
    <t>Support the creation of a large scale reuse system to reduce the waste associated with single-use plastics.</t>
  </si>
  <si>
    <t>PCAP pg. 52- 54</t>
  </si>
  <si>
    <t>Earthday365; Mississippi Rivers Cities and Towns Initiative; City of St. Louis; Private companies</t>
  </si>
  <si>
    <t>Decrease illegal dumping by offering low-cost and convenient options for bulk waste disposal and organizing cleanups.</t>
  </si>
  <si>
    <t>Nonprofits that hold cleanups; St. Louis Economic Development Partnership</t>
  </si>
  <si>
    <t>0.9 per 100 gallons of gasoline</t>
  </si>
  <si>
    <t>Invest in anaerobic digesters to collect methane released from the decomposition of organic material to be used as energy.</t>
  </si>
  <si>
    <t>Technical advisors; local governments; Nonprofit organizations; Metropolitan St. Louis Sewer District</t>
  </si>
  <si>
    <t>0.82 per one ton of food waste processed through anaerobic digestion</t>
  </si>
  <si>
    <t>Provide solar arrays and orchards to farms, especially ones in disadvantaged areas.</t>
  </si>
  <si>
    <t>PCAP pg. 59-60</t>
  </si>
  <si>
    <t>Local farms</t>
  </si>
  <si>
    <t>Promote the planting of trees and green infrastructure along streets.</t>
  </si>
  <si>
    <t>PCAP pg. 60-61</t>
  </si>
  <si>
    <t>Local governments; Neighborhood organizations; Community improvement districts; Nonprofits; State Government Agencies</t>
  </si>
  <si>
    <t>0.02 per mature tree</t>
  </si>
  <si>
    <t>Preserve and restore natural areas such as forests, prairies, and wetlands to promote carbon sequestration.</t>
  </si>
  <si>
    <t>PCAP pg. 62-63</t>
  </si>
  <si>
    <t>Local governments; Nonprofits</t>
  </si>
  <si>
    <t>Forests: A mature tree will absorb more than 0.02 MT of CO2 per year; Prairies: between 0.30 and 1.7 MT of CO2 per acre per year</t>
  </si>
  <si>
    <t>https://www.epa.gov/system/files/documents/2024-03/providence-msa-pcap.pdf</t>
  </si>
  <si>
    <t>Improve charging infrastructure, incentivize the use of electric vehicles, and provide grid upgrades.</t>
  </si>
  <si>
    <t>PCAP pg. 14-15</t>
  </si>
  <si>
    <t>Municipalities; State transportation agencies (MassDOT &amp; RIDOT); Municipal &amp; regional electricity utilities (National Grid, RI Energy); Car dealerships</t>
  </si>
  <si>
    <t>Expand regional public transit options and bike lanes and incentivize people to utilize public transit/carpooling/active transit.</t>
  </si>
  <si>
    <t>PCAP pg. 15-17</t>
  </si>
  <si>
    <t>States; Regional transit authorities (RIPTA, GATRA, SRTA, MBTA); Municipalities/school districts</t>
  </si>
  <si>
    <t>Improve roadways by fixing traffic signals and road reconfiguration projects.</t>
  </si>
  <si>
    <t>Municipalities on local roads; State transportation agencies for state roads (RIDOT, MassDOT)</t>
  </si>
  <si>
    <t>Minimize in-port emissions from vessels and offer alternate fuel options, in addition to funding decarbonization and energy efficient improvement to land-based operations.</t>
  </si>
  <si>
    <t xml:space="preserve">PCAP pg. 18 </t>
  </si>
  <si>
    <t>Municipalities; Port Authorities</t>
  </si>
  <si>
    <t>Fund infrastructure improvements, grid resiliency, and engineering competitions to improve energy efficiency technology.</t>
  </si>
  <si>
    <t>Municipal &amp; regional electricity utilities (National Grid, RI Energy); States (MA DOER, RI OER)</t>
  </si>
  <si>
    <t>Fund programs in schools and for adults in phasing out careers and expand clean energy workforce training.</t>
  </si>
  <si>
    <t xml:space="preserve">PCAP pg. 20 </t>
  </si>
  <si>
    <t>States (MA DOER, RI OER); Universities/colleges, technical/vocational high schools</t>
  </si>
  <si>
    <t>Support energy efficiency changes to residential and municipal buildings, prioritizing low-income and disadvantaged homeowners and renters.</t>
  </si>
  <si>
    <t>States (MA DOER, RI OER); Municipalities; Local &amp; regional residential assistance organizations</t>
  </si>
  <si>
    <t>6,0000 for Multi-Family Homes; 260,000 for Single-Family Homes</t>
  </si>
  <si>
    <t>120,000 for Multi-Family Homes; 860,000 for Single-Family Homes</t>
  </si>
  <si>
    <t>Fund and support participation of homeowners and renters in energy efficiency incentive programs, prioritizing low-income and disadvantaged homeowners and renters.</t>
  </si>
  <si>
    <t>PCAP pg. 22- 24</t>
  </si>
  <si>
    <t xml:space="preserve"> States (RI OER &amp; MA DOER); Municipalities; Local &amp; regional residential assistance organizations.</t>
  </si>
  <si>
    <t>Improve recycle programs by supporting education, expanding bottle deposit systems, and funding reuse and refill systems.</t>
  </si>
  <si>
    <t>Municipalities; States (MA DOER &amp; RI OER)</t>
  </si>
  <si>
    <t>Decrease food waste by facilitating opportunities to collect food scraps and implement a program to redistribute food to low income communities.</t>
  </si>
  <si>
    <t>Municipalities; Regional private food scrap collections organizations; Private/industrial companies</t>
  </si>
  <si>
    <t>Expand urban tree canopy and protect existing trees and native plants</t>
  </si>
  <si>
    <t>Municipalities; State agencies</t>
  </si>
  <si>
    <t>Fund farmers and create partnerships between restaurants/grocery stores and local growers</t>
  </si>
  <si>
    <t>States; Municipalities; Regional agricultural groups</t>
  </si>
  <si>
    <t>Develop a robust EV charging network, incentive programs, workforce development, and other activities to encourage the widespread adoption of EVs.</t>
  </si>
  <si>
    <t>PCAP pg. 23-25, 55-57</t>
  </si>
  <si>
    <t>Regional Transportation Planning Organizations (TPOs); Virginia State Government Agencies; Utilities; Local Government organizations; Private sector actors</t>
  </si>
  <si>
    <t>Expand equitable access to public transit through service improvements, fare subsidies, and public outreach.</t>
  </si>
  <si>
    <t>PCAP pg. 26-28, 57-58</t>
  </si>
  <si>
    <t>Local governments and municipalities; VDOT and Virginia Department of Rail and Public Transport (VDRPT); Metropolitan Planning Organizations (MPOs); Public Transportation Operators; Private sector partners</t>
  </si>
  <si>
    <t>Reduce vehicle miles traveled by implementing infrastructure improvements and incentives that encourage use of sustainable transit modes, such as biking, walking, and carpool.</t>
  </si>
  <si>
    <t>PCAP pg. 29-32, 58-59</t>
  </si>
  <si>
    <t>Local governments and municipalities; Regional planning organization; Virginia State Agencies; Private sector partners</t>
  </si>
  <si>
    <t>Divert waste from landfills by expanding compost services, conducting public education, and transitioning away from single-use plastics.</t>
  </si>
  <si>
    <t>PCAP pg. 32-34, 60</t>
  </si>
  <si>
    <t>Local government; Regional Waste Authorities; Private sector partners; Virginia Department of Environmental Quality</t>
  </si>
  <si>
    <t>Deploy renewable and low-carbon energy solutions in municipal and school buildings, operations, and fleets.</t>
  </si>
  <si>
    <t>PCAP pg. 34-26, 60</t>
  </si>
  <si>
    <t>Local Government organizations; Regional Planning Organizations</t>
  </si>
  <si>
    <t>Deploy energy efficiency solutions in residential and commercial buildings by providing energy audits, retrofits, and support for residential solar.</t>
  </si>
  <si>
    <t>PCAP pg. 36-38, 60-63</t>
  </si>
  <si>
    <t>State and Local governments; Dominion Energy; Businesses, hospitals, private schools, universities, water utilities, airports, places of worship; Property owners, developers, renters; Non-profit organizations; Contractors and equipment/energy service providers</t>
  </si>
  <si>
    <t>Reduce emissions from port operations through the adoption of low-carbon fuels, electric equipment, and operational changes.</t>
  </si>
  <si>
    <t>PCAP pg. 39-40, 63-64</t>
  </si>
  <si>
    <t>Provide shore power to docked boats</t>
  </si>
  <si>
    <t>Virginia Port Authority; Utilities; Trade groups; Private sector partners; Community colleges</t>
  </si>
  <si>
    <t>Establish an electrical microgrid through San Juan with a series of infrastructure projects, utilizing combined heat and power generation, chilled water, battery energy storage systems, and dual fuel reciprocating engines to reduce energy-related carbon emissions.</t>
  </si>
  <si>
    <t>PCAP pg. 19-20</t>
  </si>
  <si>
    <t>Governor's Office; Legislature of Puerto Rico; Department of Natural and Environmental Resources; Committee of Experts and Advisors on Climate Change; Puerto Rico Climate Change Council</t>
  </si>
  <si>
    <t>Replace all the motor vehicles from the police department to electrical vehicles.</t>
  </si>
  <si>
    <t>Construct and implement a charging and alternative fuel supply system for electric vehicles in the Municipal Tower and the San Juan Police Department.</t>
  </si>
  <si>
    <t>Shift rapidly to emissions-free fleet vehicles.</t>
  </si>
  <si>
    <t>PCAP pg. 29-32, 34-42</t>
  </si>
  <si>
    <t xml:space="preserve">City, county, and transit providers. </t>
  </si>
  <si>
    <t>Reduce emissions by increasing use of shared transportation and upgraded transit services.</t>
  </si>
  <si>
    <t>PCAP pg. 29-30, 34-42</t>
  </si>
  <si>
    <t>Avoid emissions and shift to more active mode share by building 138 miles of paved shared-use path or protected bike paths.</t>
  </si>
  <si>
    <t>PCAP pg. 29-30, 33-42</t>
  </si>
  <si>
    <t>Decarbonize households across the region, providing annual energy savings of at least 50% to homeowners.</t>
  </si>
  <si>
    <t>PCAP pg. 20-28</t>
  </si>
  <si>
    <t>Cities, counties, corporations</t>
  </si>
  <si>
    <t>36,014-358,523</t>
  </si>
  <si>
    <t>110,100-1,266,775</t>
  </si>
  <si>
    <t>Decarbonize municipal buildings and facilities, reducing energy use by at least 50% and replacing internal heating and cooling systems with zero emissions alternatives.</t>
  </si>
  <si>
    <t>Decarbonize small to medium commercial or industrial buildings in equity and environmental justice areas by 2030.</t>
  </si>
  <si>
    <t>Divert food and food waste into meals and compost.</t>
  </si>
  <si>
    <t>PCAP pg. 43-48</t>
  </si>
  <si>
    <t>Cities, counties, and water authorities</t>
  </si>
  <si>
    <t>Eliminate emissions from the wastewater process by establishing or expanding aerobic and anaerobic digester in both rural and urban contexts.</t>
  </si>
  <si>
    <t>Increase and improve composting collection and compost facility effectiveness, such that less methane escapes from organic decomposition into the atmosphere.</t>
  </si>
  <si>
    <t>Reduce volume of waste transported in the region and replace vehicles used for transportation of organic waste with zero emissions models.</t>
  </si>
  <si>
    <t>Install solar, wind, geothermal, combined heat and power, and other renewable energy generation and storage systems.</t>
  </si>
  <si>
    <t>PCAP pg. 49-54</t>
  </si>
  <si>
    <t>Neighborhoods, cities, counties, and corporations</t>
  </si>
  <si>
    <t>https://www.epa.gov/system/files/documents/2024-02/detroit-msa-pcap.pdf</t>
  </si>
  <si>
    <t>Increase the coverage and health of trees, in line with Southeast Michigan Council of Governments' Growing our Resilience, Equity, and Economy with Nature target of 40% tree canopy across the region.</t>
  </si>
  <si>
    <t>PCAP pg. 55-62</t>
  </si>
  <si>
    <t>Cities, townships, and counties</t>
  </si>
  <si>
    <t>Build and maintain Green Stormwater Infrastructure, such as bioswales, rain gardens, and green roofs to increase natural sequestration of greenhouse gases, and reduce energy required to pump and treat stormwater.</t>
  </si>
  <si>
    <t>Conserve and expand wetlands.</t>
  </si>
  <si>
    <t>Enhance climate smart agricultural practices.</t>
  </si>
  <si>
    <t>Promote the transition to electric or other low-carbon fuel for both private and public sector vehicles.</t>
  </si>
  <si>
    <t>PCAP pg. 61-64</t>
  </si>
  <si>
    <t>Municipal departments; Governing board or council; State</t>
  </si>
  <si>
    <t>Develop robust, reliable, and accessible mobility options to encourage and enable a shift from single occupancy vehicles towards zero emission modes such as walking and biking.</t>
  </si>
  <si>
    <t>PCAP pg. 65-68</t>
  </si>
  <si>
    <t>Improve public transportation frequency and reliability; expand public transit options; and expand programs to reduce trips by car.</t>
  </si>
  <si>
    <t>PCAP pg. 69-72</t>
  </si>
  <si>
    <t>Municipal departments; State</t>
  </si>
  <si>
    <t>Develop programs and resources that promote and aid the switch to energy efficient and renewable options for residential and commercial buildings.</t>
  </si>
  <si>
    <t>PCAP pg. 75-78</t>
  </si>
  <si>
    <t>Retrofit municipally owned buildings to improve energy efficiency and decrease reliance on fossil fuels.</t>
  </si>
  <si>
    <t>PCAP pg. 79-82</t>
  </si>
  <si>
    <t>Municipal departments; Governing board or council</t>
  </si>
  <si>
    <t>Advocate for state level legislation to empower municipalities to enforce more environmentally friendly building codes for commercial and residential properties.</t>
  </si>
  <si>
    <t>PCAP pg. 83-86</t>
  </si>
  <si>
    <t>Encourage municipal and commercial buildings to report carbon reduction plans.</t>
  </si>
  <si>
    <t>PCAP pg. 87-90</t>
  </si>
  <si>
    <t>Municipal departments</t>
  </si>
  <si>
    <t>Increase the generation, use, and storage capabilities of renewable energy throughout the region.</t>
  </si>
  <si>
    <t>PCAP pg. 93-96</t>
  </si>
  <si>
    <t>Promote a circular economy and the reduction of carbon through improved materials management and waste processing.</t>
  </si>
  <si>
    <t>PCAP pg. 99-102</t>
  </si>
  <si>
    <t>Improve residential and commercial waste diversion rates by implementing new or enhancing existing waste programs.</t>
  </si>
  <si>
    <t>PCAP pg. 103-106</t>
  </si>
  <si>
    <t>Reduce municipal wastewater treatment facility energy usage and emissions.</t>
  </si>
  <si>
    <t>PCAP pg. 107-110</t>
  </si>
  <si>
    <t>Enhance carbon sequestration across the region through the expansion of land conservation.</t>
  </si>
  <si>
    <t>PCAP pg. 112-115</t>
  </si>
  <si>
    <t>Enhance carbon sequestration across the region through the expansion of trees and green space.</t>
  </si>
  <si>
    <t>PCAP pg. 116-119</t>
  </si>
  <si>
    <t>Develop robust resources to enable municipalities to implement model climate friendly land use practices.</t>
  </si>
  <si>
    <t>PCAP pg. 121-124</t>
  </si>
  <si>
    <t>Convert a portion of the current vehicle fleet to electric, including shuttles buses, transport vans, facilities vehicles, and public safety vehicles.</t>
  </si>
  <si>
    <t>PCAP pg. 14</t>
  </si>
  <si>
    <t>Local Governments; Government Agencies; Community Groups; Businesses</t>
  </si>
  <si>
    <t>Support electric vehicles, give benefits for using e-bikes and other alternative transport like tuk-tuks, and create bike parking and hubs through infrastructure, policies, and user involvement programs.</t>
  </si>
  <si>
    <t>Add fast EV charging stations to selected stores in Southwestern Pennsylvania in poor air quality areas.</t>
  </si>
  <si>
    <t>Replacement of selected diesel terminal trucks with new zero emissions vehicles.</t>
  </si>
  <si>
    <t>Purchase of nearly 80 fleet vehicles powered by a compressed natural gas engine.</t>
  </si>
  <si>
    <t>Local Governments; Government Agencies; Businesses</t>
  </si>
  <si>
    <t>Upgrade the engine of a vessel operating on inland waterways to reduce CO2.</t>
  </si>
  <si>
    <t>Deploy smart LED streetlight technology to optimize the energy use of municipal streetlights.</t>
  </si>
  <si>
    <t>Support a series of brownfield restoration and shoreline management initiatives, including the addition of tree canopy, native plants, and non-motorized transportation infrastructure.</t>
  </si>
  <si>
    <t>Local Governments; Government Agencies; Community Groups; Redevelopment Authorities</t>
  </si>
  <si>
    <t>Transition an entire bus fleet to zero-emission technologies with the goal of net zero emissions by 2045.</t>
  </si>
  <si>
    <t>Public Transit Agencies</t>
  </si>
  <si>
    <t>Transition the non-revenue generating fleet of sedans, trucks, and other vehicles to zero-emission technologies.</t>
  </si>
  <si>
    <t>Expand a bikeshare system into neighboring municipalities.</t>
  </si>
  <si>
    <t>Local Governments; Government Agencies; Community Groups</t>
  </si>
  <si>
    <t>Facilitate large-scale EV adoption at a water utility.</t>
  </si>
  <si>
    <t>Support the creation of public and equitable access to EV charging infrastructures.</t>
  </si>
  <si>
    <t xml:space="preserve">PCAP pg. 17 </t>
  </si>
  <si>
    <t>Local Governments; Government Agencies; Community Groups; Individuals</t>
  </si>
  <si>
    <t>Install a 200-kW solar photovoltaic array at a wastewater facility campus.</t>
  </si>
  <si>
    <t>Local Governments; Government Agencies</t>
  </si>
  <si>
    <t>Install solar PV projects at 25 sites in 13 municipalities in Allegheny County.</t>
  </si>
  <si>
    <t>Establish a regionwide Solar Program to support the installation of solar photovoltaic and expand education around it.</t>
  </si>
  <si>
    <t>Local Governments; Government Agencies; Businesses; Schools; Individuals</t>
  </si>
  <si>
    <t>Establish a countywide solar program to educate school and municipal leaders on the benefits of solar energy.</t>
  </si>
  <si>
    <t>Local Governments; Government Agencies; Schools</t>
  </si>
  <si>
    <t>Install solar photovoltaics and other building infrastructure upgrades at three facilities.</t>
  </si>
  <si>
    <t>Local Governments; Government Agencies; Businesses; Individuals</t>
  </si>
  <si>
    <t>Install solar photovoltaics at a metal recycling center.</t>
  </si>
  <si>
    <t>Provide onsite solar generation for 7 public school locations.</t>
  </si>
  <si>
    <t>Incorporate solar generation capacity in a facility.</t>
  </si>
  <si>
    <t>Install LED lighting and controls and life safety lighting at a garage facility.</t>
  </si>
  <si>
    <t>Local Governments; Government Agencies; Businesses; Community Groups; Individuals</t>
  </si>
  <si>
    <t>Facilitate energy efficiency upgrades at a hospital, including LED lighting retrofit and energy conservation measures.</t>
  </si>
  <si>
    <t>Hospitals</t>
  </si>
  <si>
    <t>Establish a program to fund energy efficiency and renewable energy retrofit projects, based on market sector.</t>
  </si>
  <si>
    <t>Establish a program to fund energy efficiency and renewable energy retrofit projects, with an emphasis on underserved communities.</t>
  </si>
  <si>
    <t>Upgrade HVAC and controls in 10 school buildings and one administrative building.</t>
  </si>
  <si>
    <t>Schools</t>
  </si>
  <si>
    <t>Analyze a building construction and demolition waste stream to understand the potential GHG impacts and market opportunities.</t>
  </si>
  <si>
    <t>Implement a comprehensive set of energy efficiency upgrades, based on the recommendations of a previous study.</t>
  </si>
  <si>
    <t>Install LED lighting and controls retrofit and heating, ventilation, and air conditioning sensor at a conference center.</t>
  </si>
  <si>
    <t>Install a new solar powered ground source heat pump.</t>
  </si>
  <si>
    <t>Implement a range of decarbonization projects throughout public housing facilities serving low-income residents.</t>
  </si>
  <si>
    <t>Public Housing Authorities</t>
  </si>
  <si>
    <t>Expand the funding available to an existing energy efficiency program to support energy efficiency and upgrades projects.</t>
  </si>
  <si>
    <t>Install a new roof and insulation for a building that houses a local nonprofit.</t>
  </si>
  <si>
    <t>Upgrade LED lighting at multiple apartment buildings.</t>
  </si>
  <si>
    <t>Implement decarbonization projects on multiple buildings in the city.</t>
  </si>
  <si>
    <t>Develop a decarbonized energy master plan.</t>
  </si>
  <si>
    <t>Achieve clean or renewable energy goals</t>
  </si>
  <si>
    <t>Upgrade HVAC and controls to 3 school buildings and one filed house building.</t>
  </si>
  <si>
    <t>Install energy efficiency upgrades to a historic theater.</t>
  </si>
  <si>
    <t>Implement efficiency and decarbonization whole-home repair projects.</t>
  </si>
  <si>
    <t>Install energy efficiency upgrades to a medical center in an underserved community.</t>
  </si>
  <si>
    <t>Convert underutilized office buildings into affordable and workforce housing and improve the energy efficiency of the building.</t>
  </si>
  <si>
    <t>Local Governments; Government Agencies; Businesses; Community Groups; Individuals; Redevelopment Authorities</t>
  </si>
  <si>
    <t>Capture waste methane from regional mine facilities.</t>
  </si>
  <si>
    <t>PCAP pg. 26</t>
  </si>
  <si>
    <t>Switch out old hydrofluorocarbon refrigerants to new CO2 refrigerants in multiple supermarket and convenience stores, reducing their individual annual energy usage by 15%.</t>
  </si>
  <si>
    <t>PCAP pg. 27</t>
  </si>
  <si>
    <t>Install electric hookups at stores and warehouses to save an estimated 186,600 gallons of diesel fuel.</t>
  </si>
  <si>
    <t>Create a guide with practical steps for clean energy manufacturing.</t>
  </si>
  <si>
    <t>Develop a county recycling convenience center to better serve constituents.</t>
  </si>
  <si>
    <t>Divert wood waste and engage residents in product development, and producing biochar for soil remediation.</t>
  </si>
  <si>
    <t>Support an agrivoltaic project within agricultural fields.</t>
  </si>
  <si>
    <t xml:space="preserve">PCAP pg. 30 </t>
  </si>
  <si>
    <t>Local Governments; Government Agencies; Businesses; Universities</t>
  </si>
  <si>
    <t>Increase equitable access to tree canopies.</t>
  </si>
  <si>
    <t>PCAP pg. 32</t>
  </si>
  <si>
    <t>Local Governments; Government Agencies; Businesses; Community Groups; Land Trusts</t>
  </si>
  <si>
    <t>Conserve existing forested and meadow properties throughout the county.</t>
  </si>
  <si>
    <t>https://www.epa.gov/system/files/documents/2024-03/5d-98t72801-ventura-county-msa-pcap.pdf</t>
  </si>
  <si>
    <t>Establish a community choice aggregation program and target outreach to LIDAC communities.</t>
  </si>
  <si>
    <t>PCAP pg. 31-35; Appendix B: Measure reductions pg. 1-3</t>
  </si>
  <si>
    <t>Load serving entities; Ventura County</t>
  </si>
  <si>
    <t xml:space="preserve">N/A </t>
  </si>
  <si>
    <t>Support the development and deployment of a regional holistic new construction decarbonization program by developing regional indoor air quality nitrogen oxides regulations that would cover 100 percent of new residential and commercial construction in both incorporated and unincorporated areas by 2025.</t>
  </si>
  <si>
    <t>PCAP pg. 31-34, 36; Appendix B: Measure reductions pg. 1-3</t>
  </si>
  <si>
    <t>Ventura County; Ventura County Air Pollution Control District</t>
  </si>
  <si>
    <t>Expand the Tri-County Regional Energy Network and increase the impact of the regional retrofit program to electrify 100 percent of extremely low-income (≤ 30% area median income) renter households by 2030.</t>
  </si>
  <si>
    <t>PCAP pg. 31-34, 37-38; Appendix B: Measure reductions pg.1-3</t>
  </si>
  <si>
    <t>Ventura County</t>
  </si>
  <si>
    <t>Install 2,264 new public EV charging ports that would support the operation of 87,625 EVs within the County by 2030, prioritizing community charging in LIDACs and areas with high ratios of multifamily housing developments and the County’s largest workplaces.</t>
  </si>
  <si>
    <t>PCAP pg. 39-42; Appendix B: Measure reductions pg. 1, 4</t>
  </si>
  <si>
    <t>Promote and expand equitable, safe, efficient, and affordable multi-modal transportation hubs to decrease single occupancy vehicle miles traveled by 10 percent by 2030, and prioritize the expansion of these hubs in LIDACs and the Ventura County Government Center.</t>
  </si>
  <si>
    <t>PCAP pg. 39-41, 43-44; Appendix B: Measure reductions pg. 1, 5</t>
  </si>
  <si>
    <t>Ventura County; Ventura County Transportation Commission</t>
  </si>
  <si>
    <t>Support the expansion of the existing Reducing Ocean Going Vessel Speeds - Protecting Blue Whales and Blue Skies program to decrease greenhouse gas emissions associated with vessel speeds and reduce the risk of whale population fatality, which are known to sequester carbon.</t>
  </si>
  <si>
    <t>PCAP pg. 39-41, 44; Appendix B: Measure reductions pg. 1, 6</t>
  </si>
  <si>
    <t>Ventura County Air Pollution Control District</t>
  </si>
  <si>
    <t>Expand organic waste diversion programs/facilities by supporting waste diversion projects currently being developed, helping establish new green jobs, and diverting 75 percent of 2022 level organic material by 2030.</t>
  </si>
  <si>
    <t>PCAP pg. 45-46; Appendix B: Measure reductions pg. 1, 7</t>
  </si>
  <si>
    <t>Ventura County; cities; private entities</t>
  </si>
  <si>
    <t>Continue to track EV charging stations and EV registrations to reliably identify gaps and needs within the regions charging network.</t>
  </si>
  <si>
    <t xml:space="preserve">Local government </t>
  </si>
  <si>
    <t>Provide access to funding to help local governments provide EV charging points at public buildings, parks, airports, and other locations for public use.</t>
  </si>
  <si>
    <t>OKI (Tri-state planning organization)</t>
  </si>
  <si>
    <t>Develop EV hubs that support transit ridership and/or public or private fleet vehicle operations including infrastructure needed to support charging lots.</t>
  </si>
  <si>
    <t>Support fleet EV and alternative fuel vehicle purchases for local government, school districts, and transit.</t>
  </si>
  <si>
    <t>Support use of battery electric locomotives in local rail freight operations.</t>
  </si>
  <si>
    <t>Provide case studies/examples to increase transparency and demonstrate effectiveness of low/zero emission vehicles to local governments.</t>
  </si>
  <si>
    <t>Support the use of electric Uncrewed Aerial Vehicles and Vertical Take-Off and Landing to replace diesel truck trips within the region.</t>
  </si>
  <si>
    <t>FAA</t>
  </si>
  <si>
    <t>Improve bike and pedestrian connectivity so that residents can safely access the places they need to go and transit for longer trips.</t>
  </si>
  <si>
    <t>Improve regional transit connectivity and service to provide an attractive, reliable, and efficient option for travel.</t>
  </si>
  <si>
    <t>Incentivize transit ridership to improve efficiency and reduce emissions.</t>
  </si>
  <si>
    <t>Provide needed infrastructure support for Bus Rapid Transit, including transit centers and park and ride facilities.</t>
  </si>
  <si>
    <t xml:space="preserve">Local zoning authority; local or state DOT </t>
  </si>
  <si>
    <t>Provide improvements that make transit easier and more attractive to use, including language services for non-English speakers.</t>
  </si>
  <si>
    <t>Develop more affordable housing close to good transit service.</t>
  </si>
  <si>
    <t>Local zoning authority</t>
  </si>
  <si>
    <t>Use technology, sound roadway network design, and policy to reduce areas of persistent traffic congestion.</t>
  </si>
  <si>
    <t xml:space="preserve">Local authority; State DOT </t>
  </si>
  <si>
    <t>Advance efforts to develop and utilize sustainable aviation fuel via feasibility studies and/or infrastructure.</t>
  </si>
  <si>
    <t>Aircraft manufacturers, FAA</t>
  </si>
  <si>
    <t>Support ongoing intra/interstate Amtrak projects and develop a proposal for regional system.</t>
  </si>
  <si>
    <t xml:space="preserve">Federal and state government </t>
  </si>
  <si>
    <t>Implement programs to bridge the gap between rail travel and local destinations and movement while at destination.</t>
  </si>
  <si>
    <t>Provide funding support though loans and grants to local governments to support the conversion of street lights to LED fixtures.</t>
  </si>
  <si>
    <t>Develop community solar to support local non-profits and community-based groups.</t>
  </si>
  <si>
    <t>State government (currently prohibited)</t>
  </si>
  <si>
    <t>Support the implementation of municipal virtual power plants.</t>
  </si>
  <si>
    <t>Support solar installations for local governments through financing options that are tailored for their situation.</t>
  </si>
  <si>
    <t>Expand the development of hydropower along the Ohio and Great Miami Rivers.</t>
  </si>
  <si>
    <t xml:space="preserve">Army Corp of Engineers </t>
  </si>
  <si>
    <t>Encourage the development of private solar installations, especially the utilization of large rooftops for solar or solar development on dormant landfills.</t>
  </si>
  <si>
    <t>Increase adoption of SolSmart principles by area local governments to make the installation of solar easier and less costly in the region</t>
  </si>
  <si>
    <t>Encourage community aggregation programs that include or are exclusively renewable energy.</t>
  </si>
  <si>
    <t>Ohio government (partial answer)</t>
  </si>
  <si>
    <t>Increase the region's low and moderate income households access to inexpensive renewable energy.</t>
  </si>
  <si>
    <t>Support the adoption of renewable portfolio standard policies.</t>
  </si>
  <si>
    <t>Implement a carbon earnings tax and dividend to low income and low polluters.</t>
  </si>
  <si>
    <t>Streamline utility grid permitting.</t>
  </si>
  <si>
    <t>Create a fiscally positive revolving loan fund or grant opportunity to finance energy-efficient and/or solar improvements for local and county public entities (governments, schools, libraries, park districts, etc.) in the region.</t>
  </si>
  <si>
    <t>Help connect non profit organizations with funding for energy efficiency and solar.</t>
  </si>
  <si>
    <t>Conduct energy audits and make energy efficient building upgrades to public buildings.</t>
  </si>
  <si>
    <t>Adopt energy efficient portfolio standards.</t>
  </si>
  <si>
    <t>Support foundational work, such as the regional 2030 District as they develop methods to achieving building efficiency goals.</t>
  </si>
  <si>
    <t>Expand the number of households in the region served by the Home Weatherization Assistance Program.</t>
  </si>
  <si>
    <t>Provide incentives to replace inefficient household appliances and HVAC equipment with new electric based equipment.</t>
  </si>
  <si>
    <t>Encourage the development of residential units that are more energy efficient / adopt enhanced energy efficiency standards.</t>
  </si>
  <si>
    <t>Incentivize energy efficient improvements through a property tax abatement program.</t>
  </si>
  <si>
    <t>Expand the MowGreener program in the region to electrify lawn care equipment.</t>
  </si>
  <si>
    <t>Conserve embodied carbon in existing buildings by avoiding demolition of existing buildings when possible.</t>
  </si>
  <si>
    <t>Promote transit oriented development zoning and incentives for this type of development.</t>
  </si>
  <si>
    <t>Adopt cluster-style development in rural areas to reduce infrastructure and preserve agricultural and forested lands.</t>
  </si>
  <si>
    <t>Enhance energy standards for new construction to reduce the life-cycle carbon emissions of new buildings through the promotion of model codes to be adopted by applicable jurisdictions.</t>
  </si>
  <si>
    <t>Run events that build awareness and focus energy around reducing GHG emissions in the region.</t>
  </si>
  <si>
    <t>Involve citizens in the effort to reduce GHG emissions.</t>
  </si>
  <si>
    <t>Advance industrial decarbonization through alternative fuel and energy efficient equipment/infrastructure replacements/upgrades.</t>
  </si>
  <si>
    <t>Develop infrastructure to connect the region to the mega-regional clean hydrogen hubs.</t>
  </si>
  <si>
    <t>Explore opportunities to develop local production of hydrogen, especially green hydrogen.</t>
  </si>
  <si>
    <t>Work to improve the energy efficiency and reduce GHG emissions from buildings and industrial processes.</t>
  </si>
  <si>
    <t>Electrify and improve the energy efficiency and operations of intermodal transition between barge and freight.</t>
  </si>
  <si>
    <t>Create a local Green Hub to increase coordination and provide for more effective recycling, reuse, and organic waste diversion.</t>
  </si>
  <si>
    <t>Partner with local schools, governments, and park districts to implement composting programs.</t>
  </si>
  <si>
    <t>Develop infrastructure, incentives, tracking, and reporting of food waste to reduce the amount of wasted food in the region.</t>
  </si>
  <si>
    <t xml:space="preserve">PCAP pg. 24 </t>
  </si>
  <si>
    <t>Provide access to recycling service/containers at multi family buildings.</t>
  </si>
  <si>
    <t>Continue providing regular household recycling events.</t>
  </si>
  <si>
    <t>Capture methane from wastewater treatment facilities and use it to generate electricity to help offset the power needs of the facility.</t>
  </si>
  <si>
    <t>Divert organic waste from the region's landfills.</t>
  </si>
  <si>
    <t>Continue to work to reduce methane emissions at landfills.</t>
  </si>
  <si>
    <t>Use an anerobic digester to turn organic waste into compost on a large scale.</t>
  </si>
  <si>
    <t>Process organic waste into biofuels and biochar.</t>
  </si>
  <si>
    <t>Reduce fertilizer use in agricultural production.</t>
  </si>
  <si>
    <t>Develop region-specific marketing and low GHG certification for local food products to allow farmers to monetize best practices.</t>
  </si>
  <si>
    <t>Provide incentives to farmers to reduce carbon of equipment, implement low emission agricultural practices, and develop the workforce.</t>
  </si>
  <si>
    <t>Increase the amount of trees and tree canopy in the region through well-designed afforestation efforts.</t>
  </si>
  <si>
    <t>Encourage trees along roadway networks, sidewalks, and paths and in and around parking lots to reduce urban heat island impacts.</t>
  </si>
  <si>
    <t>Increase wetland protection and restoration.</t>
  </si>
  <si>
    <t>Utilize biochar in tree plantings and soil improvement.</t>
  </si>
  <si>
    <t>Fund studies and implementation projects to expand the service area of existing public transportation systems and services, add new EV and hybrid fleet vehicles, study modifications to existing system alignments to optimize transit routes, and expand access to bike and car share services.</t>
  </si>
  <si>
    <t>Tribal governments; State of Oklahoma; Indian Nations Council of Governments (NCOG); Local governments (municipalities and counties); MTTA (Tulsa Transit); This Machine Bike Share</t>
  </si>
  <si>
    <t>Provide funding to supplement and expand Indian Nations Council of Government’s existing energy revolving loan fund for renewable energy retrofits for local government and non-profit entities.</t>
  </si>
  <si>
    <t>PCAP pg. 16, 26</t>
  </si>
  <si>
    <t>Indian Nations Council of Governments (INCOG)</t>
  </si>
  <si>
    <t>Fund the rehabilitation of residential and commercial structures in LIDAC areas to improve energy efficiency through weatherization, lowering utility bills, and increasing resilience against extreme weather events and climate change.</t>
  </si>
  <si>
    <t>Tribal governments; Indian Nations Council of Governments (INCOG); Local governments (municipalities and counties); Non-profit organizations</t>
  </si>
  <si>
    <t xml:space="preserve">1.25 for each residence weatherized </t>
  </si>
  <si>
    <t>Decrease the carbon intensity of stationary energy through the installation of rooftop solar photovoltaic systems, shifting from burning carbon intensive fuels to less carbon intensive fuels, and other renewable energy projects to achieve the region and state’s goal of climate neutrality by 2050.</t>
  </si>
  <si>
    <t>PCAP pg. 33-43, 71-76</t>
  </si>
  <si>
    <t>Grand Valley Metropolitan Council Project Team</t>
  </si>
  <si>
    <t>Improve building energy efficiency through weatherization and retrofitting commercial, institutional, municipal, and residential spaces with newer technologies, better insulation, and/or improved ventilation to achieve the region and state’s goal of climate neutrality by 2050.</t>
  </si>
  <si>
    <t>PCAP pg. 44-47, 76-78</t>
  </si>
  <si>
    <t>Corwell Health; City of Grand Rapids; Holland Board of Public Works and Holland Energy Fund; Kent County</t>
  </si>
  <si>
    <t>Shift to EVs and install EV charging infrastructure to eliminate GHG emissions associated with driving to achieve the region and state’s goal of climate neutrality by 2050.</t>
  </si>
  <si>
    <t>PCAP pg. 48-54, 78-82</t>
  </si>
  <si>
    <t>City of Grand Rapids; Grand Rapids Environmental Justice Tree Project (C4); Grand Valley Metropolitan Council (ENTF); Feeding America West Michigan (FAWM); City of Grandville Clean Water Plant; City of East Grand Rapids; Jumson Investments &amp; Scales Consulting; RED E Enterprises; Corewell Health</t>
  </si>
  <si>
    <t>Reduce Internal Combustion Engine vehicle miles traveled through improvements in transportation logistics or shift ICE VMT to zero-emission methods like walking and cycling to achieve the region and state’s goal of climate neutrality by 2050.</t>
  </si>
  <si>
    <t>PCAP pg. 55-57, 82-83</t>
  </si>
  <si>
    <t>Kent County Parks and Recreation Department and Ottawa County Parks and Recreation Department; Multiple municipalities; DDAs and electric utilities; Holland Board of Public Works</t>
  </si>
  <si>
    <t>Reduce the amount of waste sent to landfill.</t>
  </si>
  <si>
    <t>PCAP pg. 58-63, 83-85</t>
  </si>
  <si>
    <t>Kent County Department of Public Works; Kent County Dept. of Public Works and Kent County; Multiple municipalities; Holland Board of Public Works; Feeding America West Michigan; Public Thread and partners/vendors; Goodwill, in partnership with Harvest Nano; City of Grand Rapids</t>
  </si>
  <si>
    <t>Reduce GHG emissions by sequestering carbon through either natural processes, such as photosynthesis and respiration in plants, or through carbon capture technology to achieve the region and state’s goal of climate neutrality by 2050.</t>
  </si>
  <si>
    <t>PCAP pg. 64-67, 85-87</t>
  </si>
  <si>
    <t>Carbon Capture at Holland Energy Park; Grand Rapids Environmental Justice Tree Project (FGRP); Grand Rapids Environmental Justice Tree Project (C4) City of Grand Rapids - Tree Planting</t>
  </si>
  <si>
    <t>Lead by example in efforts to reduce energy consumption and greenhouse gas emissions productions through a range of city-led electrification and retrofit projects of public vehicles and facilities.</t>
  </si>
  <si>
    <t>PCAP pg. 69-75; Data, Methods, and Assumptions Manual pg. 1-11</t>
  </si>
  <si>
    <t>City of Rapid City: Parks and Recreation Department; Public Works Department; The Monument; Rapid City Area Schools; Western Dakota Regional Water System</t>
  </si>
  <si>
    <t>Build out supply of renewable energy in Rapid City, specifically solar photovoltaic and geothermal system projects, while additionally creating renewable energy training and education programs.</t>
  </si>
  <si>
    <t>PCAP pg. 76-81; Data, Methods, and Assumptions Manual pg. 1-5, 10-11</t>
  </si>
  <si>
    <t>City of Rapid City, Community Development Department, Public Works Department, Public Works—Water Reclamation Facility; Rapid City Renewable Energy Cooperative (new entity); SD Mines; South Dakota Public Utilities Commission; Western Dakota Technical College</t>
  </si>
  <si>
    <t>Solar: 21,594; Geo-exchange: 4,770</t>
  </si>
  <si>
    <t>Solar: 67,723; Geo-exchange: 36,568</t>
  </si>
  <si>
    <t>Reduce the organic waste that reaches the landfill and the emissions released from decomposition of organic material by expanding recycling and composting programs, while additionally updating landfill gas capture systems.</t>
  </si>
  <si>
    <t>PCAP pg. 82-87</t>
  </si>
  <si>
    <t>City of Rapid City Public Works Department, Public Works—Solid Waste Division</t>
  </si>
  <si>
    <t>Enhance the Rapid Creek Greenway green space to increase carbon sequestration, reduce the urban-heat island effect, improve stormwater infiltration, and to build out active transportation networks.</t>
  </si>
  <si>
    <t>PCAP pg. 88-91; Data, Methods, and Assumptions Manual pg. 5-9, 11-12</t>
  </si>
  <si>
    <t>City of Rapid City Community Development Department, Parks and Recreation Department, Public Works Department</t>
  </si>
  <si>
    <t>Provide varied low emissions transportation options by increasing active transportation and transit options.</t>
  </si>
  <si>
    <t>PCAP pg. 92-96; Data, Methods, and Assumptions Manual pg. 5-9</t>
  </si>
  <si>
    <t>City of Rapid City: Community Development Department; Parks and Recreation Department; Public Works Department; Rapid City Public Works—Rapid Transit Division; Rapid City Area Metropolitan Planning Organization; SD Mines.</t>
  </si>
  <si>
    <t>Reduce transportation emissions by building out EV charging networks, performing traffic light studies to reduce idling at intersections, and provide educational opportunities to increase the number of electric vehicle specialists in the area.</t>
  </si>
  <si>
    <t>PCAP pg. 97-100; Data, Methods, and Assumptions Manual pg. 5-9</t>
  </si>
  <si>
    <t>City of Rapid City Community Development Department, Public Works Department, Public Works—Traffic Operations Division; Western Dakota Technical College.</t>
  </si>
  <si>
    <t>Incentivize homeowners to retrofit homes to be more energy efficient through updating local building codes, creating educational programs, developing retrofit incentives, and working with municipal authorities to fund homeowners' efforts.</t>
  </si>
  <si>
    <t>PCAP pg. 101-107; Data, Methods, and Assumptions Manual pg. 1-5, 10-11</t>
  </si>
  <si>
    <t>Black Hills Energy, Renewable Ready Program; City of Rapid City, Community Development Department, Finance Department—Community Enrichment Division, Finance Department—Grants Division, Public Works Department.</t>
  </si>
  <si>
    <t>Improve building energy efficiency across all sectors with an initial investment into LIDAC neighborhoods.</t>
  </si>
  <si>
    <t>PCAP pg. 31-33</t>
  </si>
  <si>
    <t>Local, county, state government agencies; electric providers; public, private, and non-profit housing organizations; education institutions</t>
  </si>
  <si>
    <t>Develop alternative and renewable energy options across all sectors</t>
  </si>
  <si>
    <t>Increase bicycle, pedestrian, and transit access.</t>
  </si>
  <si>
    <t>PCAP pg. 34-36</t>
  </si>
  <si>
    <t>Local and county governments; Papio-Missouri River Natural Resource District; transit agencies within the MSA</t>
  </si>
  <si>
    <t>Develop a regional transportation demand management program.</t>
  </si>
  <si>
    <t>Local and county governments; Chamber of Commerce; MAPA; Papio-Missouri River Natural Resource District; transit agencies, electric providers</t>
  </si>
  <si>
    <t>Increase adoption of electrification of mobility options.</t>
  </si>
  <si>
    <t>Local municipalities, counties, public agencies such as school districts, utility providers, resource agencies, airports, transit agencies, electric providers, private EV charge companies</t>
  </si>
  <si>
    <t>Improve waste diversion programs and waste diversion infrastructure.</t>
  </si>
  <si>
    <t>PCAP pg. 36-38</t>
  </si>
  <si>
    <t>Local municipalities, counties, state resource agencies, public agencies such as school districts, resource agencies</t>
  </si>
  <si>
    <t>Decrease organic waste.</t>
  </si>
  <si>
    <t>Local municipalities, counties, state resource agencies, non-profit and private entities</t>
  </si>
  <si>
    <t>Enhance climate-smart agriculture practices</t>
  </si>
  <si>
    <t>Local municipalities, counties, state resource agencies</t>
  </si>
  <si>
    <t>Expand urban greening projects, including tree canopy, urban agriculture, and native species initiatives.</t>
  </si>
  <si>
    <t>Local municipalities, counties, state resource agencies, non-profit and private entities, developers</t>
  </si>
  <si>
    <t>Replace gasoline and diesel vehicles with lower carbon options and install required charging infrastructure.</t>
  </si>
  <si>
    <t>PCAP pg. 30-31, 47-49; PDF pg. 62, 167, 174-175</t>
  </si>
  <si>
    <t>Miami-Dade, Palm Beach, Broward, and Monroe counties, and their municipalities; the Miccosukee Tribe of Indians of Florida; the Seminole Tribe of Florida</t>
  </si>
  <si>
    <t>Install publicly available Level 2 and Direct-current fast charger electric vehicle charging stations to promote the transition of personal gasoline-powered vehicles to electric options.</t>
  </si>
  <si>
    <t>PCAP pg. 31-32, 47-49; PDF pg. 62, 167</t>
  </si>
  <si>
    <t>Encourage efficient energy use for port operations, including the use of lower carbon fuels and reduced idling of diesel trucks.</t>
  </si>
  <si>
    <t>PCAP pg. 32-33, 47-49; PDF pg. 62, 167, 174-175</t>
  </si>
  <si>
    <t>Miami-Dade county; Broward county</t>
  </si>
  <si>
    <t>Improve transit services and infrastructure for pedestrians and bicycles to encourage mode shift from single-occupancy vehicles.</t>
  </si>
  <si>
    <t>PCAP pg. 34, 47-49; PDF pg. 62, 174-175</t>
  </si>
  <si>
    <t>Decarbonize the Seminole Tribe food delivery systems by transitioning two trucks to zero emissions vehicles.</t>
  </si>
  <si>
    <t>PCAP pg. 35, 47-49; PDF pg. 62-63, 174-175</t>
  </si>
  <si>
    <t>Seminole Tribe of Florida</t>
  </si>
  <si>
    <t>Replace old air conditioning technology with heat pumps or high-efficiency air conditioning units in residential buildings.</t>
  </si>
  <si>
    <t>PCAP pg. 36-37, 47-48; PDF pg. 61, 174-175</t>
  </si>
  <si>
    <t>Generate electricity from onsite solar panels for single and multi-family housing.</t>
  </si>
  <si>
    <t>PCAP pg. 38, 47-48; PDF pg. 61, 174-175</t>
  </si>
  <si>
    <t>Replace residential lighting with LEDs or more energy efficient units.</t>
  </si>
  <si>
    <t>Provide enclosure upgrades and roof assessments to improve energy efficiency in residential buildings.</t>
  </si>
  <si>
    <t>Assess and replace windows, doors, and skylights to improve residential building energy performance.</t>
  </si>
  <si>
    <t>Replace residential appliances with Energy Star or equivalent appliances and install plug load controls.</t>
  </si>
  <si>
    <t>Install energy-efficient heat pumps for domestic hot water.</t>
  </si>
  <si>
    <t>Replace standard electric or gas domestic hot water systems with solar water heaters.</t>
  </si>
  <si>
    <t>Install smart thermostats in residential buildings to optimize heating, cooling, and preferences to increase energy efficiency, comfort, and ease of use.</t>
  </si>
  <si>
    <t>Replace old air conditioning technology with heat pumps or high-efficiency air conditioning units in commercial buildings.</t>
  </si>
  <si>
    <t>PCAP pg. 39-40, 47-48; PDF pg. 61, 174-175</t>
  </si>
  <si>
    <t>Generate electricity from onsite solar panels for commercial and public buildings with potential battery backup installation.</t>
  </si>
  <si>
    <t>PCAP pg. 41, 47-48; PDF pg. 61, 174-175</t>
  </si>
  <si>
    <t>Replace commercial lighting with LEDs or more energy efficient units.</t>
  </si>
  <si>
    <t>Provide enclosure upgrades and roof assessments to improve energy efficiency in commercial buildings.</t>
  </si>
  <si>
    <t>PCAP pg. 39-40, 47-49; PDF pg. 62, 174-175</t>
  </si>
  <si>
    <t>Install smart thermostats in commercial buildings to optimize heating, cooling, and preferences to increase energy efficiency, comfort, and ease of use.</t>
  </si>
  <si>
    <t>Install a solar microgrid to support commercial and residential entities.</t>
  </si>
  <si>
    <t>PCAP pg. 42; PDF pg. 174-175</t>
  </si>
  <si>
    <t>Miccosukee Tribe</t>
  </si>
  <si>
    <t>Launch an Edible Food Recovery Program with a goal of diverting 10,000 tons of organics and food waste over five years.</t>
  </si>
  <si>
    <t>PCAP pg. 43-44</t>
  </si>
  <si>
    <t>Miami-Dade County</t>
  </si>
  <si>
    <t>Implement a no-till sustainable and indigenous-based agriculture farm on 10 acres of land.</t>
  </si>
  <si>
    <t>Reforest 100 acres of previously cleared land with native species.</t>
  </si>
  <si>
    <t>Miccosukee Tribe of Indians of Florida</t>
  </si>
  <si>
    <t>Implement a regional light-duty zero-emission vehicle incentive program with an emphasis on low- and moderate-income populations in coordination with the Air Pollution Control District.</t>
  </si>
  <si>
    <t>PCAP pg. 26-27; Appendix C pg. 6-7</t>
  </si>
  <si>
    <t>San Diego Association of Governments in coordination with the San Diego County Air Pollution Control District</t>
  </si>
  <si>
    <t>Implement an incentive program for electric medium- and heavy-duty vehicles.</t>
  </si>
  <si>
    <t>PCAP pg. 27; Appendix C pg. 7</t>
  </si>
  <si>
    <t>Implement a regional incentive program to fund fleet electrification for local governments, tribal governments, and public agencies</t>
  </si>
  <si>
    <t>PCAP pg. 27-28; Appendix C pg. 7-8</t>
  </si>
  <si>
    <t>Provide funding to the North County Transit District to electrify rail cars for use on the Sprinter Line</t>
  </si>
  <si>
    <t>PCAP pg. 28; Appendix C pg. 8-9</t>
  </si>
  <si>
    <t>North County Transit District</t>
  </si>
  <si>
    <t>Implement an incentive program for local governments, tribal governments, and public agencies to install public and fleet charging stations</t>
  </si>
  <si>
    <t>PCAP pg. 29; Appendix C pg. 9-10</t>
  </si>
  <si>
    <t>Implement an incentive program to purchase and install publicly accessible truck and/or bus charging stations</t>
  </si>
  <si>
    <t>PCAP pg. 29-30; Appendix C pg. 10-11</t>
  </si>
  <si>
    <t>San Diego County Air Pollution Control District</t>
  </si>
  <si>
    <t>Implement a grant program for local governments and tribal governments to construct bike lanes in underserved areas and provide direct funding to San Diego Association of Governments to construct bike lanes that complete the regional bike network</t>
  </si>
  <si>
    <t>PCAP pg. 30-31; Appendix C pg. 11-12</t>
  </si>
  <si>
    <t>Increase transit use by extending pilot program to provide free transit to all youth aged 18 and under and restarting the Try Transit pilot program to provide free 30-day transit passes to commuters to take transit instead of driving to work.</t>
  </si>
  <si>
    <t>PCAP pg. 32-33; Appendix C pg. 12-14</t>
  </si>
  <si>
    <t>San Diego Association of Governments, in coordination with MTS and North County Transit District for YOP; San Diego Association of Governments for Try Transit program</t>
  </si>
  <si>
    <t>Provide direct funding to implement up to 3 new rapid bus routes with more frequent service that move people faster by making fewer stops, using designated bus lanes (where needed), and green light priority at intersections to travel quicker through traffic.</t>
  </si>
  <si>
    <t>PCAP pg. 33; Appendix C pg. 14-15</t>
  </si>
  <si>
    <t>Implement a regional program that enables local governments and tribal governments to utilize on-demand transportation services in local communities to provide affordable transportation choices for all users</t>
  </si>
  <si>
    <t>PCAP pg. 33-34; Appendix C pg. 15-16</t>
  </si>
  <si>
    <t>Install smart intersection signals to reduce traffic conditions and give priority for high-emissions freight trucks to reduce truck idling and increase fuel efficiency.</t>
  </si>
  <si>
    <t>PCAP pg. 34-35; Appendix C pg. 16-17</t>
  </si>
  <si>
    <t>Multi-Agency Effort via Memorandum of Agreement that includes Caltrans, City of San Diego, Port of San Diego, and San Diego Association of Governments</t>
  </si>
  <si>
    <t>Implement a regional program to provide technical assistance, financial incentives, and replace municipal gas storage water heaters, boilers, and traditional heating, ventilation, and air conditioning systems with heat pump and other advanced electrification technologies</t>
  </si>
  <si>
    <t>PCAP pg. 36; Appendix C pg. 18-19</t>
  </si>
  <si>
    <t>San Diego Regional Energy Network</t>
  </si>
  <si>
    <t>Develop a regional program to provide technical assistance, financial incentives, and potentially direct installation to replace residential gas storage water heaters and traditional HVAC systems with residential heat pump technologies, with an emphasis on LIDACs.</t>
  </si>
  <si>
    <t>PCAP pg. 36-37; Appendix C pg. 19-20</t>
  </si>
  <si>
    <t>Implement a regional program to provide technical assistance, financial incentives, and partnerships with industry to install residential solar and storage systems, with an emphasis on LIDACs.</t>
  </si>
  <si>
    <t>PCAP pg. 37-38; Appendix C pg. 21-22</t>
  </si>
  <si>
    <t>Support implementation of the East County Advanced Water Purification Project to provide new, local, and sustainable drinking water supply through the development of a water, wastewater, and energy recovery project.</t>
  </si>
  <si>
    <t>PCAP pg. 38-39; Appendix C pg. 23</t>
  </si>
  <si>
    <t>Padre Dam MWD</t>
  </si>
  <si>
    <t>Support increased efforts to make residential buildings more energy efficient.</t>
  </si>
  <si>
    <t>PCAP pg. 32-33, 45</t>
  </si>
  <si>
    <t>Facilitate increased residential building electrification efforts.</t>
  </si>
  <si>
    <t>PCAP pg. 32-33, 45-46</t>
  </si>
  <si>
    <t>Encourage commercial buildings to adopt energy efficient measures through incentive programs.</t>
  </si>
  <si>
    <t>PCAP pg. 32, 34, 47</t>
  </si>
  <si>
    <t>Support efforts to electrify commercial buildings.</t>
  </si>
  <si>
    <t>Install solar on residential rooftops.</t>
  </si>
  <si>
    <t>PCAP pg. 32, 35, 47-48</t>
  </si>
  <si>
    <t>Install solar on commercial rooftops.</t>
  </si>
  <si>
    <t>PCAP pg. 32, 35, 48</t>
  </si>
  <si>
    <t>Create a 10% gas vehicle miles traveled reduction.</t>
  </si>
  <si>
    <t>PCAP pg. 32, 36, 48</t>
  </si>
  <si>
    <t>Promote EV adoption over gas vehicles.</t>
  </si>
  <si>
    <t>PCAP pg. 32; 36, 48-49</t>
  </si>
  <si>
    <t>Promote EV adoption over diesel vehicles.</t>
  </si>
  <si>
    <t>Install solar on the Cheyenne Landfill.</t>
  </si>
  <si>
    <t>PCAP pg. 32, 36, 49</t>
  </si>
  <si>
    <t>Install solar on the Belvoir Ranch</t>
  </si>
  <si>
    <t>Reduce home fossil energy use and increase carbon sequestration through residential efficiency and ecosystem services for low-income households.</t>
  </si>
  <si>
    <t>PCAP pg. 19-25</t>
  </si>
  <si>
    <t>Centralized coordinating agency; Polk County; Regional and local government housing and community development agencies</t>
  </si>
  <si>
    <t>Reduce GHG emissions by escalating solar and wind power supply while considering increased electricity demand due to population increases over time.</t>
  </si>
  <si>
    <t>PCAP pg. 11-14</t>
  </si>
  <si>
    <t>Regional Utility Providers</t>
  </si>
  <si>
    <t xml:space="preserve">0.59 per capita </t>
  </si>
  <si>
    <t>0.57 per capita</t>
  </si>
  <si>
    <t>Reduce GHG emissions by expanding residential energy efficiency programs, education, toolkits and access to energy efficiency upgrades.</t>
  </si>
  <si>
    <t>NEFL MSA Leads</t>
  </si>
  <si>
    <t>Expand municipal solar capacity through community facility energy efficiency and solar upgrades and large scale solar.</t>
  </si>
  <si>
    <t>Decarbonize existing buildings and infrastructure through regular maintenance of energy systems, energy audits, energy efficiency and optimization upgrades, etc.</t>
  </si>
  <si>
    <t>PCAP pg. 18-21</t>
  </si>
  <si>
    <t>City of Jacksonville, City of Atlantic Beach, City of St. Augustine</t>
  </si>
  <si>
    <t>Transition public and private fleets in the region to more environmentally friendly fuel sources.</t>
  </si>
  <si>
    <t>North Florida’s TPO, JEA, JTA, COJ, City of St. Augustine, Nassau County, St. Johns County</t>
  </si>
  <si>
    <t>Shift towards sustainable transportation by expanding mass transit services, mobility hubs, and multimodal transportation.</t>
  </si>
  <si>
    <t>PCAP pg. 23-25</t>
  </si>
  <si>
    <t>Jacksonville Transit Authority</t>
  </si>
  <si>
    <t>Develop protected/separated bike lanes city-wide; continue to develop Jacksonville’s Emerald Trail; expand City of Jacksonville's shared use paths network; implement an E-bike voucher pilot program and an E-bike share program; construct shower/locker facilities for government offices.</t>
  </si>
  <si>
    <t>Transition fleet vehicles to EVs.</t>
  </si>
  <si>
    <t>Nassau County, City of St. Augustine, City of Jacksonville, City of Atlantic Beach, Duval County Public Schools</t>
  </si>
  <si>
    <t>Acquire 100,000+ acres of land, identified and prioritized for acquisition to preserve wildlife and enhance resiliency.</t>
  </si>
  <si>
    <t>Nassau County, City St. Augustine</t>
  </si>
  <si>
    <t>Establish a five-phase initiative to reduce GHG emissions by transitioning trucking and shipping to net zero.</t>
  </si>
  <si>
    <t>PCAP pg. 30-32</t>
  </si>
  <si>
    <t>JAXPORT</t>
  </si>
  <si>
    <t>Reduce emissions from wastewater treatment plants by implementing pipe and maintenance hole lining to mitigate the impact of stormwater inflow, particularly during high rainfall events.</t>
  </si>
  <si>
    <t>PCAP pg. 33-34</t>
  </si>
  <si>
    <t>City of Palm Coast</t>
  </si>
  <si>
    <t>Increase composting and waste-to-energy innovations in cities include Jacksonville, Atlantic Beach, and St. Augustine.</t>
  </si>
  <si>
    <t>Upgrade the City of Jacksonville Trail Ridge landfill for more efficient gas collection and conversion to Renewable Natural Gas.</t>
  </si>
  <si>
    <t>PCAP pg. 36-37</t>
  </si>
  <si>
    <t>Decarbonize goods movement by increasing the adoption of zero-emission heavy-duty vehicles, rail, and equipment, installing EV charging equipment, installing shore power at ports, and expand electric rail infrastructure.</t>
  </si>
  <si>
    <t>PCAP pg. 4-10, 5-24; Appendix C-pg. 2-3; Appendix D</t>
  </si>
  <si>
    <t>County of Los Angeles; County of Orange; cities of Los Angeles and Long Beach; Los Angeles County Metropolitan Transportation Authority (Metro); Orange County Transportation Authority (OCTA); Port of Long Beach; Port of Los Angeles; Southern California Association of Governments (SCAG); South Coast Air Quality Management District (AQMD)</t>
  </si>
  <si>
    <t>CARB OFFROAD2021</t>
  </si>
  <si>
    <t>Increase the zero-emission vehicle market share for on-road passenger vehicles and passenger buses, including school buses.</t>
  </si>
  <si>
    <t>PCAP pg. 4-10-11, 5-24; Appendix C-pg. 3-5; Appendix D</t>
  </si>
  <si>
    <t>Increase the zero-emission vehicle market share for on-road medium- and heavy-duty vehicles.</t>
  </si>
  <si>
    <t>PCAP pg. 4-11, 5-28; Appendix C pg.-5-6; Appendix D</t>
  </si>
  <si>
    <t>Reduce miles traveled in personal vehicles by constructing transit-oriented, mixed-use, and infill development and increasing housing and high-quality transit near high job density areas.</t>
  </si>
  <si>
    <t>PCAP pg. 4-11-12, 5-28; Appendix C pg. 6-7; Appendix D</t>
  </si>
  <si>
    <t>Expand active transportation infrastructure and vehicles, including bicycle and pedestrian networks and micro-mobility options to encourage and support zero-carbon transportation options.</t>
  </si>
  <si>
    <t>PCAP pg. 4-12, 5-28; Appendix C pg. 7-8; Appendix D</t>
  </si>
  <si>
    <t>Expand transit services, infrastructure, and accessibility to reach the majority of residents and workers.</t>
  </si>
  <si>
    <t>PCAP pg. 4-13, 5-28; Appendix C pg. 8-9; Appendix D</t>
  </si>
  <si>
    <t>Retrofit and enhance traffic infrastructure to improve traffic flows and reduce idle times.</t>
  </si>
  <si>
    <t>PCAP pg. 4-14, 5-29; Appendix C pg. 9; Appendix D</t>
  </si>
  <si>
    <t>Implement building performance standards and fuel switching to decarbonize existing buildings and reduce the GHG intensity of existing building operations.</t>
  </si>
  <si>
    <t>PCAP pg. 4-15, 5-29; Appendix C pg. 10-11; Appendix D</t>
  </si>
  <si>
    <t>Require new buildings to achieve zero GHG emissions in building operations.</t>
  </si>
  <si>
    <t>PCAP pg. 4-15-16, 5-29; Appendix C pg.11-13; Appendix D</t>
  </si>
  <si>
    <t>Decarbonize and retrofit industrial processes by adopting zero GHG emission technologies, improving energy efficiency, and transitioning to carbon-free and renewable energy sources.</t>
  </si>
  <si>
    <t>PCAP pg. 4-16, 5-29; Appendix C pg.13-14; Appendix D</t>
  </si>
  <si>
    <t>Accelerate use of renewable energy by expanding renewable electricity generation and maximizing electricity storage.</t>
  </si>
  <si>
    <t>PCAP pg. 4-16-17, 5-29; Appendix C pg. 15-16; Appendix D</t>
  </si>
  <si>
    <t>Improve energy efficiency and grid resiliency by expanding regional energy storage, developing microgrids, and using other grid modernization technologies.</t>
  </si>
  <si>
    <t>PCAP pg. 4-17-18, PCAP pg. 5-30; Appendix C pg. 16-17; Appendix D</t>
  </si>
  <si>
    <t>Retrofit existing building stock to improve energy efficiency.</t>
  </si>
  <si>
    <t>PCAP pg. 4-18, 5-30; Appendix C pg. 17-18; Appendix D</t>
  </si>
  <si>
    <t>Reduce energy consumption in urban environments through the strategic planting of shade trees and vegetation and the use of cooling surfaces.</t>
  </si>
  <si>
    <t>PCAP pg. 4-18-19, 5-30; Appendix C pg. 18-19; Appendix D</t>
  </si>
  <si>
    <t>Develop strategies and policies to decommission oil and gas operations, increase carbon removal, and help the fossil fuel workforce transition to clean energy jobs.</t>
  </si>
  <si>
    <t>PCAP pg. 4-19, 4-20, 5-30; Appendix C pg. 19-20; Appendix D</t>
  </si>
  <si>
    <t>Increase diversion of organic waste from landfills that is generated from residential, industrial, and commercial sources.</t>
  </si>
  <si>
    <t>PCAP pg. 4-21, 5-31; Appendix C pg. 20; Appendix D</t>
  </si>
  <si>
    <t>Reduce waste generation, conserve resources, and promote circular economy practices by expanding the recovery, recycling, and reuse of materials.</t>
  </si>
  <si>
    <t>PCAP pg. 4-21-22, 5-31; Appendix C pg. 21; Appendix D</t>
  </si>
  <si>
    <t>Expand waste management practices and implement waste-to-energy and energy conversion technologies.</t>
  </si>
  <si>
    <t>PCAP pg. 4-22, 5-31; Appendix C pg. 21-22; Appendix D</t>
  </si>
  <si>
    <t>Retrofit and build new energy-efficient residential buildings by enhancing insulation, installing energy-efficient windows, upgrading HVAC systems, incorporating smart technologies, promoting electrification, and installing solar panels and heat pumps.</t>
  </si>
  <si>
    <t>Local governments; nonprofit organizations; utilities; the state of Minnesota</t>
  </si>
  <si>
    <t>Retrofit and build new energy-efficient commercial and public buildings enhancing insulation, upgrading heating and cooling systems, replacing outdated lighting systems with energy-efficient alternatives, electrification, and expansion and improvement of district heating and cooling.</t>
  </si>
  <si>
    <t>PCAP pg. 23-24</t>
  </si>
  <si>
    <t>Increase access to public transit and replace single-occupancy vehicle travel with transit trips.</t>
  </si>
  <si>
    <t>Metro Transit and suburban transit providers</t>
  </si>
  <si>
    <t>Transition fossil-fueled vehicles and equipment to low- and no-carbon-fueled alternatives such as electricity and hydrogen.</t>
  </si>
  <si>
    <t>Departments of transportation, pollution control, and administration; cities, counties, tribal nations, and port authorities</t>
  </si>
  <si>
    <t>GHG Strategy Planning tool</t>
  </si>
  <si>
    <t>Encourage voluntary reduction of vehicle miles traveled by increasing parking fees, encouraging carpooling, promoting teleworking, and enhancing the availability and adoption of clean travel options.</t>
  </si>
  <si>
    <t>Cities and counties; the Met Council; employers; MnDOT; transit agencies</t>
  </si>
  <si>
    <t>Increase population density by implementing smart growth principles and transit-oriented development.</t>
  </si>
  <si>
    <t>Cities; the Met Council</t>
  </si>
  <si>
    <t>Decrease travel distances and encourage transit, cycling by increasing accessibility to jobs.</t>
  </si>
  <si>
    <t>Invest in climate-smart agriculture by supporting market development, specialized equipment needs, and other infrastructure adoption of climate-smart practices.</t>
  </si>
  <si>
    <t>State agencies including Minnesota Department of Agriculture (MDA), the Minnesota Pollution Control Agency, the Board of Water and Soil Resources, (BWSR), and the Minnesota Department of Employment and Economic Development (DEED); local governments including soil and water conservation districts; tribal nations; University of Minnesota Extension Service</t>
  </si>
  <si>
    <t>Increase investment in local and urban food systems by providing financial and technical assistance to local food producers.</t>
  </si>
  <si>
    <t>State agencies such as the Department of Natural Resources (DNR) and Minnesota Pollution Control Agency (MPCA); tribal nations; local governments</t>
  </si>
  <si>
    <t>Increase urban tree planting with a focus on public lands and in LIDAC areas with limited canopy</t>
  </si>
  <si>
    <t>PCAP pg. 32-33</t>
  </si>
  <si>
    <t>Cities, counties, townships, and tribal nations; local governments; nonprofit agencies such as the Tree Trust and the Nature Conservancy; State agencies including DNR, BWSR, MDA, MPCA, and MnDOT</t>
  </si>
  <si>
    <t>1.27 per hectare</t>
  </si>
  <si>
    <t>Restore natural systems including both large-scale abandoned agricultural areas and small-scale areas like converting urban lawns to pollinator habitats.</t>
  </si>
  <si>
    <t>Cities, townships, and counties; BWSR, watershed districts, conservation districts, DNR, PCA, MDA, and MPCA; nonprofit partners</t>
  </si>
  <si>
    <t>Reduce waste production and promote effective waste management through practices such as reuse and recycle, diverting and managing organics, promoting alternative packaging methods, fixing landfill methane leaks, promoting zero waste practices, a circular economy, and climate-smart development.</t>
  </si>
  <si>
    <t>PCAP pg. 34-35</t>
  </si>
  <si>
    <t>State agencies including MPCA, MDA, MDH, SHIP, and DEED; counties, cities, tribal nations, and commercial and industrial businesses</t>
  </si>
  <si>
    <t>Reduce emissions in operations across wastewater treatment plants by increasing purchase and generation of renewable energy, and maximizing energy and resource recovery from operations.</t>
  </si>
  <si>
    <t>PCAP pg. 35-36</t>
  </si>
  <si>
    <t>Metropolitan Council Environmental Services; municipal and wastewater operators; district energy operators</t>
  </si>
  <si>
    <t>Riverside-San Bernardino-Ontario MSA Priority Climate Action Plan (PCAP)+A1094:A1107</t>
  </si>
  <si>
    <t>Incentivize the transition to EVs through an expanded EV charging infrastructure.</t>
  </si>
  <si>
    <t>PCAP pg. 4-2-19, B9-10</t>
  </si>
  <si>
    <t>Western Riverside Council of Governments (WRCOG); San Bernardino Council of Governments (SBCOG) ; Coachella Valley Association of Governments (CVAG)</t>
  </si>
  <si>
    <t>Adopt building decarbonization measures in municipal and residential buildings to improve building efficiency by promoting efficient and reduced energy use, achieve greater electrification by replacing natural gas appliances with electric and/or net zero carbon alternatives, and deploy additional renewable energy and storage.</t>
  </si>
  <si>
    <t>PCAP pg. 4-19-35, B-10-11</t>
  </si>
  <si>
    <t>4,877 per building</t>
  </si>
  <si>
    <t>1.84 for each single family; 1.96 for each multifamily home; 2.21 for each manufactured home</t>
  </si>
  <si>
    <t>Implement and incentivize decarbonization of goods movement activities through electrification or fuel switching of trucks and cargo-handling equipment fleets.</t>
  </si>
  <si>
    <t>PCAP pg. 4-35-41, B-11-13</t>
  </si>
  <si>
    <t>South Coast Air Quality Management District (SCAQMD); Mojave Desert Air Quality Management District (MDAQMD)</t>
  </si>
  <si>
    <t>Pima County</t>
  </si>
  <si>
    <t>Capture the landfill gas generated at the Los Reales Sustainability Campus, mitigate fugitive emissions, minimize air pollution, and inject Renewable Natural Gas into local natural gas pipelines.</t>
  </si>
  <si>
    <t>PCAP pg. 34-37</t>
  </si>
  <si>
    <t>City of Tucson</t>
  </si>
  <si>
    <t>Transition municipal vehicle fleets to EVs and install EV charging infrastructure.</t>
  </si>
  <si>
    <t>PCAP pg. 37-39</t>
  </si>
  <si>
    <t>City of Tucson; Pima County; Town of Oro Valley</t>
  </si>
  <si>
    <t>Support the deployment of energy efficiency upgrades for municipal operations with a focus on building upgrades, water pump system upgrades, and EV adoption measures.</t>
  </si>
  <si>
    <t>PCAP pg. 39-47</t>
  </si>
  <si>
    <t>City of Tucson; Pima County; City of South Tucson; Town of Oro Valley</t>
  </si>
  <si>
    <t>Optimize energy and chemical usage Tres Rios Wastewater Reclamation Facility through intelligent operations and maintenance solutions and utilize solar drying of biosolids.</t>
  </si>
  <si>
    <t>PCAP pg. 47-50</t>
  </si>
  <si>
    <t>City of Tucson; Pima County</t>
  </si>
  <si>
    <t>Increase waste diversion by establishing organic waste and recycling sites and clean landfill gas.</t>
  </si>
  <si>
    <t>Protect the public from flood risk; restore riparian areas along watercourses; restore natural floodplain function.</t>
  </si>
  <si>
    <t>PCAP pg. 52-54</t>
  </si>
  <si>
    <t>Pima County; City of Tucson</t>
  </si>
  <si>
    <t>Remove and replace gas powered handheld lawn and garden equipment with battery powered units at six project sites.</t>
  </si>
  <si>
    <t>PCAP pg. 55</t>
  </si>
  <si>
    <t>LIDAC Identification Tools</t>
  </si>
  <si>
    <t>Description of Community Engagement Approach</t>
  </si>
  <si>
    <t>Plan-Level LIDAC Analysis Included?</t>
  </si>
  <si>
    <t>Measure-Level LIDAC Analysis Included?</t>
  </si>
  <si>
    <t>Anticipated LIDAC Impacts from Climate Change</t>
  </si>
  <si>
    <t>Anticipated LIDAC Benefits</t>
  </si>
  <si>
    <t>Potential LIDAC Disbenefits</t>
  </si>
  <si>
    <t>Name of Methodology/Tool Used to Estimate Benefits/Disbenefits</t>
  </si>
  <si>
    <t>EJ Screen and/or CEJST Used?</t>
  </si>
  <si>
    <t>Other Tool Used</t>
  </si>
  <si>
    <t>LIDAC Engagement</t>
  </si>
  <si>
    <t>Type of LIDAC Engagement</t>
  </si>
  <si>
    <t>Broader Community Engagement</t>
  </si>
  <si>
    <t>Both</t>
  </si>
  <si>
    <t>Advertisement and facilitation of four community CPRG open house events in and near LIDAC communities within the region (in-person and virtual)</t>
  </si>
  <si>
    <t xml:space="preserve">Events and meetings; Publicity </t>
  </si>
  <si>
    <t>Creation of a program website for dissemination of program materials, updates, and events; Creation of a public email listserv for program updates and engagement opportunities; Creation of a regional stakeholder contact list which was used for CPRG outreach efforts; Creation of social media toolkits for municipal public information officers to enhance CPRG outreach effort; Presentations on CPRG planning efforts at municipal and local interest or community-based organizations; Holding bi-monthly status updates through the MAG Resiliency, Open Space, Sustainability, and Environment (ROSE) workgroup for program updates and community feedback; Coordination and resource sharing with the Arizona Governor’s Office of Resiliency and other CPRG Planning Grant recipients; MAG was also able to leverage responses to a MAG Regional Environmental Challenges Survey that was conducted in Fall of 2023.</t>
  </si>
  <si>
    <t>Extreme heat; Drought; Air quality; Cost increases</t>
  </si>
  <si>
    <t>Jobs and workforce; Affordability and cost savings; Air quality; Public health; Resilience; Access to and quality of services and amenities; Other</t>
  </si>
  <si>
    <t xml:space="preserve">The four meetings of the equity subcommittee included engagement with disadvantaged communities. Staff also examined whether measures identified in the plan provided expected burdens and benefits to disadvantaged communities as outlined in the Climate Pollution Reduction Measures section of this plan. </t>
  </si>
  <si>
    <t>Advisory groups</t>
  </si>
  <si>
    <t>Two virtual public meetings were held to inform the public and receive feedback about the region’s Climate Pollution Reduction Grant program. The first meeting provided information on what the CPRG is and the second discussed the selected measures. Staff also used a public engagement software platform to provide the public with updates about the CPRG program, process, timeline, and documents. Through social media campaigns, staff announced opportunities to provide feedback and comment on the development of the Priority Climate Action Plan and provided updates on the planning grant's progress.</t>
  </si>
  <si>
    <t>Extreme heat; Flooding; Storms; Wildfire; Public health and mortality; Air quality</t>
  </si>
  <si>
    <t>Economic growth; Jobs and workforce; Affordability and cost savings; Air quality; Public health; Access to and quality of services and amenities; Resilience; Other</t>
  </si>
  <si>
    <t>LIDAC survey sent to stakeholder groups across the MSA (22 responses received) to get feedback on six focus areas: Transportation and Mobility, Community Resilience, Buildings and Infrastructure, Energy (electricity generation), Waste, Recycling and Composting, and Agriculture, Natural, and Working Lands.</t>
  </si>
  <si>
    <t>Surveys</t>
  </si>
  <si>
    <t>Steering and Technical Advisory Committee created to ensure that MSA entities oversaw the PCAP process. Meetings were conducted from June 2023 to February 2024. Media coverage of the PCAP process has begun. Additional engagement with state agencies, other Virginia MSAs, and stakeholders was also done to support the PCAP.</t>
  </si>
  <si>
    <t>Extreme heat; Flooding; Storms; Wildfire; Drought; Public health and mortality; Economic/productivity losses; Cost increases</t>
  </si>
  <si>
    <t>Economic growth; Jobs and workforce; Affordability and cost savings; Air quality; Public health; Resilience; Access to and quality of services and amenities; Other</t>
  </si>
  <si>
    <t>Job loss</t>
  </si>
  <si>
    <t>36% of respondents to the TDEC public engagement survey were from LIDAC communities.</t>
  </si>
  <si>
    <t>Three online workshops and surveys were used to engage stakeholders to understand key climate concerns, priorities, and actions for the plan. The survey was available for approximately two months and asked participants to prioritize emission sectors, what individual actions they take to reduce greenhouse gas emissions, and motivations, challenges, and benefits related to those actions. Additionally, the survey asked respondents to provide information on any ongoing projects and future projects they wanted to see enacted that reduce emissions in the area.</t>
  </si>
  <si>
    <t>Extreme heat; Extreme cold; Flooding; Storms; Drought; Public health and mortality; Economic/productivity losses; Air quality; Cost increases</t>
  </si>
  <si>
    <t>CEJST</t>
  </si>
  <si>
    <t>Oregon Metro conducted a literature review of MSA-specific equity- and environmental justice-focused plans and documents to create a list of documented community priorities that are relevant to this grant to identify the climate action priorities that best support marginalized communities in the MS. From there, the project team developed an engagement approach that focused on speaking with key non-government partners that are involved in parallel climate justice work to further develop the equity-related information included in this PCAP; Oregon Metro also held an online meeting with their equity partner "Getting There Together" (a coalition consisting of over 50 community-based organizations) that included representatives from member 12 organizations who are all focused on climate justice issues</t>
  </si>
  <si>
    <t>Stakeholder mapping; Engagement plans and metrics; Advisory groups</t>
  </si>
  <si>
    <t>Oregon Metro participated in and led a series of meetings with agency and non-agency partners between December 2023 and February 2024 to inform the PCAP; Oregon Metro kept the broader public informed through the project website (oregonmetro.gov/climate grant) and staff responded to calls and emails received about the project directly</t>
  </si>
  <si>
    <t>Extreme heat; Wildfire; Public health and mortality; Air quality</t>
  </si>
  <si>
    <t>Displacement; Cost increases</t>
  </si>
  <si>
    <t xml:space="preserve">Clean Air Tampa Bay Priority Climate Action Plan 	</t>
  </si>
  <si>
    <t xml:space="preserve">https://www.epa.gov/system/files/documents/2024-02/tampastpeteclw-msa-pcap.pdf </t>
  </si>
  <si>
    <t>Tampa Bay Regional Planning Council</t>
  </si>
  <si>
    <t xml:space="preserve">P2 EJ Facility Mapping Tool </t>
  </si>
  <si>
    <t>The community engagement team has interacted with local community-based organizations to identify low-income and disadvantaged communities (LIDAC) and establish projects and programs currently underway in these areas</t>
  </si>
  <si>
    <t>Stakeholder mapping; Engagement plans and metrics</t>
  </si>
  <si>
    <t>Community meetings were held in the four counties comprising the MSA; An Advisory Council was subsequently formed to facilitate cross-county communication and discuss community engagement strategies and resources; Engagement continues beyond these meetings through a monthly newsletter and a Facebook Group, allowing ongoing sharing to work throughout the MSA</t>
  </si>
  <si>
    <t>Extreme heat; Storms; Public health and mortality; Air quality</t>
  </si>
  <si>
    <t xml:space="preserve">Unspecified </t>
  </si>
  <si>
    <t>Benefits quantified using AVERT (Avoided Emissions and geneRation Tool) and COBRA (Co-benefits RISK Assessment Health Impacts Screening and Mapping Tool)</t>
  </si>
  <si>
    <t>SEMCOG's Equity Emphasis Area Dashboard; SEMCOG's GREEN Dashboard</t>
  </si>
  <si>
    <t xml:space="preserve">Equity and environmental justice focus areas were highlighted on maps used during workshops by the Healthy Climate Task Force. Participants in workshops were asked to consider how measures could be developed to benefit these communities. Proposed project locations in these communities were prioritized in consideration. </t>
  </si>
  <si>
    <t>Events and meetings</t>
  </si>
  <si>
    <t>Healthy Climate Task Force led engagement with regional stakeholders. Five focus groups were convened for PCAP development on topics like community engagement, transportation, energy, waste and materials management, and nature-based solutions. There has also been additional ongoing outreach and information sharing.</t>
  </si>
  <si>
    <t>Extreme heat; Flooding; Storms; Wildfire; Public health and mortality; Economic/productivity losses; Air quality; Cost increases</t>
  </si>
  <si>
    <t>Economic growth; Jobs and workforce; Affordability and cost savings; Air quality; Public health; Other</t>
  </si>
  <si>
    <t>NY's Climate Action Council's Climate Justice Working Group (CJWG)</t>
  </si>
  <si>
    <t>The MSA has several existing programs that have LIDAC-specific stakeholder engagements through webinars, trainings, outreach, meetings, etc.</t>
  </si>
  <si>
    <t>G/FLRPC held one-on-one Choose Initiatives meetings with each of the Advisory Committee organizations. The Choose Initiatives meetings served as an opportunity to go through climate actions and assess which ones our partners have engaged with and discuss future climate action goals and any potential projects to highlight for implementation During these meetings, we also discussed previous outreach efforts and pinpointed potential climate actions that should be bolstered in the Region. The strategies and measures discussed during these meetings and those previously identified during the Regional baseline analysis were prioritized. Future engagement for the CCAP will include public workshops, surveys, pop-up events, target demographic workshops, and focus groups and stakeholder meetings.</t>
  </si>
  <si>
    <t>Extreme heat; Extreme cold; Flooding; Storms; Public health and mortality; Air quality</t>
  </si>
  <si>
    <t xml:space="preserve">Economic growth; Jobs and workforce; Affordability and cost savings; Air quality; Public health; Resilience; Access to and quality of services and amenities; Other; Natural resource conservation and enhancement </t>
  </si>
  <si>
    <t>LIDAC communities receive special outreach through past and planned engagements. COSA and AACOG are collaborating to create an advisory board to engage with LIDACs and the extended community in the region, forming a concerted effort to involve various stakeholders for input and collaboration in the decision-making process and community initiatives.</t>
  </si>
  <si>
    <t xml:space="preserve">Advisory groups </t>
  </si>
  <si>
    <t>Initial stakeholder engagement to seek community input around prioritized PCAP strategies consisted of bulk electronic communication of two surveys: one for residents and the other for public, institutional, and public sector organizations. Future engagement includes, but is not limited to, social media posts, tabling at area events, presentations at government meetings, additional email distribution, and targeted stakeholder discussions.</t>
  </si>
  <si>
    <t>Extreme heat; Extreme cold; Flooding; Storms; Wildfire; Drought; Public health and mortality; Air quality; Cost increases</t>
  </si>
  <si>
    <t>Economic growth; Jobs and workforce; Affordability and cost savings; Air quality; Public health; Resilience; Access to and quality of services and amenities; Capacity-building; Other</t>
  </si>
  <si>
    <t>The Southeastern Wisconsin Regional Planning Commission has partnerships with nine community organizations to reach and engage groups that have traditionally been underrepresented in the region — in particular, minority populations, people with disabilities, and low-income individuals. During the development of the PCAP, Commission staff shared information and gathered input from the Commission’s Environmental Justice Task Force (EJTF) and Community Partners.</t>
  </si>
  <si>
    <t xml:space="preserve">Engagement-focused staff or contractor </t>
  </si>
  <si>
    <t>A Coordinating Workgroup, which includes representatives from each of the four counties in the metro area and other relevant entities, was established to provide an opportunity for discussion regarding big ideas at the regional scale. The workgroup gathered information from a survey to identify the top three strategies for the PCAP; The Commission disseminated information on the PCAP project on their website and through quarterly newsletters; Staff from the Commission team participated in statewide Wisconsin Climate Action Navigator (WI CAN) meetings, which allowed greater networking with environmental organizations in the region and across the state.</t>
  </si>
  <si>
    <t>Extreme heat; Extreme cold; Flooding; Public health and mortality; Economic/productivity losses; Air quality; Cost increases</t>
  </si>
  <si>
    <t>A database of stakeholders was prepared to inform engagement activities; 26 LIDAC stakeholders were identified specifically</t>
  </si>
  <si>
    <t>Interagency coordination occurred at multiple scales including: meetings with the Regional Air Pollution Control Agency (RAPCA) and SSG were coordinated for the development of the QAPP; Four meetings of the MVRPC Water and Environment Sub-Committee informed the development of the PCAP; Project steering committee members participated in US EPA Technical Assistance Forums; Seven meetings between CPRG coordinators from across Ohio enabled sharing across jurisdictions and with the State; MVRPC staff met regularly with US EPA Region 5 Staff for monthly check-ins; Thematic meetings with specific agencies on (transportation, buildings, energy) were convened to evaluate possible PCAP projects; Dedicated coordination meetings were organized for specific measures and possible PCAP projects.</t>
  </si>
  <si>
    <t>Extreme heat; Flooding; Storms; Drought; Public health and mortality; Economic/productivity losses; Air quality; Cost increase</t>
  </si>
  <si>
    <t xml:space="preserve">Economic growth; Jobs and workforce; Affordability and cost savings; Air quality; Public health; Resilience; Access to and quality of services and amenities; Capacity-building; Other; Natural resource conservation and enhancement </t>
  </si>
  <si>
    <t>EJ Screen</t>
  </si>
  <si>
    <t>CDRPC engaged with key regional organizations that actively engage with and support LIDAC populations, key municipalities with large LIDAC populations, and local non-profit organizations and volunteers who work to improve the lives of LIDAC populations; Multiple regional eblasts to communities and stakeholders, regional program webinar with EPA participation, regional climate action conference with EPA participation, and direct presentations to South End Community Collaborative (group of regional organizations/residents focusing on supporting LIDAC populations/initiatives</t>
  </si>
  <si>
    <t xml:space="preserve">Stakeholder mapping; Events and meetings; Advisory groups; Publicity </t>
  </si>
  <si>
    <t>In addition to direct engagement with regional stakeholders, CDRPC publicized the CPRG planning grant and implementation grant programs through multiple regional eblasts to regional communities and stakeholders, a regional program webinar (with EPA participation), a regional climate action conference (also with EPA participation), and several direct presentations to the South End Community Collaborative, which is a large group of regional organizations and residents focused on supporting LIDAC populations and initiatives.</t>
  </si>
  <si>
    <t>Extreme heat; Flooding; Public health and mortality; Economic/productivity losses; Air quality</t>
  </si>
  <si>
    <t xml:space="preserve">Equity and Engagement Subcommittee centers marginalized groups, meets quarterly. Conducts intentional engagement with residents of "priority communities," identifying them as experts in local issues and community-based solutions. </t>
  </si>
  <si>
    <t>Established a steering committee to hold public meetings with subcommittees; Launched the Greater Cincinnati Climate Action Hub to publish and distribute findings from greenhouse gas inventories and steering committee meetings; hosted several outreach events in person and online; ThriveTogether has hosted an Equity and Representation Survey, collected project proposals, published all findings and next steps related to the regional GHG inventory, shared the recordings and materials from all steering committee meetings; Introduced ThriveTogether through committee meetings, workshops, social events, partner meetings, and regional board meetings</t>
  </si>
  <si>
    <t>Extreme heat; Flooding; Public health and mortality; Air quality</t>
  </si>
  <si>
    <t xml:space="preserve">Economic growth; Jobs and workforce; Affordability and cost savings; Air quality; Public health; Access to and quality of services and amenities; Capacity-building; Other; Natural resource conservation and enhancement </t>
  </si>
  <si>
    <t>New York State's Climate Leadership and Community Protection Act Disadvantaged Communities map</t>
  </si>
  <si>
    <t>Analysis of climate justice issues and potential impacts of climate action on LIDACs was guided by the 1RF Climate Justice Working Group, made up of 18 municipal and non-profit sector leaders with strong professional or personal connection to disadvantaged communities within the region. The group held 3 meetings during PCAP development and gave input from on-the-ground climate justice issues facing LIDACs.</t>
  </si>
  <si>
    <t>No non-LIDAC specific engagement; The Climate Justice Working group was formed by 18 municipal and non-profit sector leaders; They held three meetings over the course of PCAP development; The Working Group gave input on their climate justice issues and locations in the region, identified guiding principles, and refined the priority measures in the plan.</t>
  </si>
  <si>
    <t>Extreme heat; Extreme cold; Public health and mortality; Economic/productivity losses; Air quality</t>
  </si>
  <si>
    <t>NYS CLCPA Disadvantaged Communities</t>
  </si>
  <si>
    <t xml:space="preserve">15 out of 30 total engagement sessions were conducted in LIDAC census tracts, including two pilot workshops; Conducted Climate Risk workshops, installed climate kiosks, and conducted an online survey; Made events accessible by offering food, making them family friendly, featuring local community organizers, and offering Spanish translation; Implemented two primary climate action planning public engagement campaigns: November 2022-January 2023 and July-October 2023. Each campaign had different objectives and consisted of different engagement approaches, including direct engagement of LIDACs. </t>
  </si>
  <si>
    <t>Events and meetings; Surveys; Participant accessibility and incentives</t>
  </si>
  <si>
    <t>Held 30 total community engagement sessions with breakout sessions and group discussion; Distributed survey; On March 15, 2022, hosted an invitation-only virtual Climate Action Summit. Over 200 decision-makers and technical stakeholders attended.</t>
  </si>
  <si>
    <t>Extreme heat; Flooding; Storms; Drought; Public health and mortality; Air quality; Cost increases</t>
  </si>
  <si>
    <t>Advertisement and facilitation of community workshops in and near LIDAC</t>
  </si>
  <si>
    <t>Established public working groups; Promote through LVTC Publicity; Hosted 3 virtual workshops and 5 in person workshops; presented CPRG and PCAP overviews to Lehigh Valley General Assembly</t>
  </si>
  <si>
    <t>Extreme heat; Flooding; Storms; Public health and mortality; Air quality</t>
  </si>
  <si>
    <t>Affordability and cost savings; Air quality; Public health; Access to and quality of services and amenities; Other</t>
  </si>
  <si>
    <t>Extreme heat; Flooding; Wildfire; Drought; Public health and mortality; Economic/productivity losses; Air quality</t>
  </si>
  <si>
    <t>Affordability and cost savings; Air quality</t>
  </si>
  <si>
    <t>ARC partnered with Georgia’s EPD Air Protection branch to distribute a CPRG stakeholder survey statewide in January 2024. The purpose of the survey was to identify residents’ priorities, address their concerns, and gather their ideas on how to pave the way towards strengthening Georgia’s clean energy economy, enhancing workforce training opportunities, and reducing greenhouse gases. While it was a statewide survey, 54 percent of statewide survey respondents identified themselves as being from zip codes within the Atlanta MSA.</t>
  </si>
  <si>
    <t>A comprehensive list of stakeholder engagement activities for the ARC CPRG is listed on pages 53-56. These include informational sessions and meetings with public agencies, utilities, planners, industry experts, and the general public.</t>
  </si>
  <si>
    <t>Flooding; Public health and mortality; Economic/productivity losses; Air quality; Cost increases</t>
  </si>
  <si>
    <t>Affordability and cost savings; Air quality; Public health; Resilience; Access to and quality of services and amenities; Other</t>
  </si>
  <si>
    <t>Cost increases; Job Loss</t>
  </si>
  <si>
    <t>Monthly meetings with a Community and Stakeholder Advisory Group (CSAG) to review the progress and direction of the PCAP, emphasizing the LIDAC analysis. The group provided guidance, input, and ideas for the direction of PCAP measures and highlighted community-specific concerns and goals.</t>
  </si>
  <si>
    <t>Encouraged community members to share concerns and support for the PCAP direction in a survey and to attend and education open house even about the PCAP.</t>
  </si>
  <si>
    <t xml:space="preserve">Extreme heat; Extreme cold; Air Quality </t>
  </si>
  <si>
    <t>Affordability and cost savings; Air quality; Public health; Resilience; Access to and quality of services and amenities; Capacity-building; Other; Natural resource conservation and enhancement</t>
  </si>
  <si>
    <t>The 2022 Climate Change Preparedness Survey by Howard County’s Office of Community Sustainability sought feedback from residents, particularly underserved communities, on their readiness for increasing climate hazards. The survey revealed that residents have already faced weather-related power disruptions and feel unprepared for flooding and major storms. Citizens also expressed concern about how increasing temperatures could affect air quality and their health. Communication gaps were identified, with many unaware of available resources, heating/cooling centers, and emergency preparedness information. The survey, completed by 434 residents, influenced the development of proposed resiliency strategies to enhance emergency preparedness. (PCAP Appendix D: Climate Change and Emergency Preparedness Survey)</t>
  </si>
  <si>
    <t>Economic growth; Jobs and workforce; Affordability and cost savings; Public health; Resilience</t>
  </si>
  <si>
    <t>Community meetings, newsletters, door to door information, in-person and digital community engagement that allowed for individuals to respond, surveys for LIDAC communities</t>
  </si>
  <si>
    <t xml:space="preserve">Events and meetings; Surveys; Publicity </t>
  </si>
  <si>
    <t>This PCAP was developed on the foundation of community engagement that dates back to 2020. This includes task force meetings, public update and feedback meetings, a public survey, and other additional community meetings.</t>
  </si>
  <si>
    <t>Flooding; Storms; Public health and mortality; Air quality; Cost increases</t>
  </si>
  <si>
    <t>Economic growth; Jobs and workforce; Affordability and cost savings; Air quality; Public health; Resilience; Access to and quality of services and amenities; Capacity-building; Other; Natural resource conservation and enhancement</t>
  </si>
  <si>
    <t>CDC’s Environmental Justice Index (EJI)</t>
  </si>
  <si>
    <t>Online resources, email list, social media, community meetings (in-person and virtual), outreach to known community-based organizations, push cards and flyers, attendance at community events</t>
  </si>
  <si>
    <t xml:space="preserve">Events and meetings; Stakeholder mapping; Publicity </t>
  </si>
  <si>
    <t>Utilized digital media sources, held multiple meetings (in-person and virtual), created surveys, held stakeholder workshops and focus groups,</t>
  </si>
  <si>
    <t>Jobs and workforce; Affordability and cost savings; Air quality; Access to and quality of services and amenities; Other</t>
  </si>
  <si>
    <t>Stakeholder meetings; Meetings with municipalities</t>
  </si>
  <si>
    <t>Economic growth; Affordability and cost savings; Air quality; Public health; Access to and quality of services and amenities; Other</t>
  </si>
  <si>
    <t>Justice40 Advisory Group meetings; Recruitment for Justice40 Group done through public listening session, online methods such as email and social media, and via existing relationships and networks. More than 50 organizations and individuals submitted an expression of interest and were selected based on several key factors including geographic/community representation, non-profit or community-based organization status, and ability to participate. Many of the organizations received a participant cost stipend to support their time.</t>
  </si>
  <si>
    <t>Stakeholder mapping; Advisory groups; Publicity; Participant accessibility and incentives</t>
  </si>
  <si>
    <t>Three Public listening sessions; Three Municipal Advisory Group meetings, Four Steering Committee meetings</t>
  </si>
  <si>
    <t>Extreme heat; Flooding; Storms; Public health and mortality; Economic/productivity losses; Air quality; Cost increases</t>
  </si>
  <si>
    <t>Economic growth; Jobs and workforce; Affordability and cost savings; Air quality; Public health; Resilience; Access to and quality of services and amenities</t>
  </si>
  <si>
    <t>EJScreen</t>
  </si>
  <si>
    <t>Engaging local leaders and organizations to understand LIDAC community needs.</t>
  </si>
  <si>
    <t>Stakeholder mapping</t>
  </si>
  <si>
    <t>The first layer of input was from the Advisory Committee and the second level came from the Intergovernmental Stakeholder Committee. The community engagement plan is currently under development in this planning process. The initial efforts have sought community needs and priorities through existing networks and organizations. There were some public meetings.</t>
  </si>
  <si>
    <t>Extreme heat; Flooding; Wildfire; Drought; Public health and mortality; Economic/productivity losses</t>
  </si>
  <si>
    <t>Economic growth; Jobs and workforce; Air quality; Public health; Resilience; Capacity-building; Other</t>
  </si>
  <si>
    <t>Community focus groups</t>
  </si>
  <si>
    <t>Digital surveys and stakeholder workshops, social media</t>
  </si>
  <si>
    <t xml:space="preserve">Storms; Flooding; Drought; Extreme heat; Wildfire; </t>
  </si>
  <si>
    <t>Air quality; Natural resource conservation and enhancement; Other; Jobs and workforce; Affordability and cost savings; Public health</t>
  </si>
  <si>
    <t xml:space="preserve">In-person meetings were hosted in LIDACs in public places. Meetings were facilitated after work hours, served refreshments, and provided activities for children. All outreach material was bilingual and bilingual staff were present at meetings. A project listserv was developed to include neighborhood groups and CBOs, which promoted engagement efforts within their communities. The next phases of the project will continue to engage residents, particularly LIDAC residents, in collecting valuable input on community priorities. This will continue as public meetings and workshops, surveys, social media postings, one-on-one discussions and website updates. As PCAP follow up, community-based leaders and organizations will convene the region’s public leaders and 200 members from historically disinvested communities to discuss climate action. </t>
  </si>
  <si>
    <t>Events and meetings; Publicity; Participant accessibility and incentives</t>
  </si>
  <si>
    <t>PCAP measure and project ideas were generated through three different instruments: public surveys, public meetings, project intake forms</t>
  </si>
  <si>
    <t>Extreme heat; Extreme cold; Flooding; Drought; Air quality</t>
  </si>
  <si>
    <t>Displacement; Cost increases; Job Loss</t>
  </si>
  <si>
    <t>Conducted 4 in-person meetings and one virtual meeting aimed at the largest LIDAC community in the MSA (Harris County) which engaged nearly 200 participants; At the public meetings language interpretation, transportation, childcare, and food was provided.</t>
  </si>
  <si>
    <t>Events and meetings; Participant accessibility and incentives</t>
  </si>
  <si>
    <t>A poll and survey feature on the agency’s website, an open and robust call-for-projects, a hybrid public meeting, weekly meetings with identified municipal partners, small, formal presentations about the CPRG to interested parties, and meetings with members of industry; The quick poll asks about a visitor's interest/concern about each of the 6 sectors. The survey delves deeper into potential strategies for GHG reduction and asks users for feedback on each sector.</t>
  </si>
  <si>
    <t xml:space="preserve">https://www.epa.gov/system/files/documents/2024-03/phl-msa-pcapreport-dvrpc.pdf </t>
  </si>
  <si>
    <t>DVRPC and PCAP partners convened two focus groups in January 2024, specifically focused on collecting the knowledge and feedback from LIDAC-serving CBOs. LIDAC organizations from across the Philadelphia MSA attended these meetings and provided specific feedback on the draft PCAP measures, shared the work that their organizations and other LIDAC-focused organizations were implementing, and gave guidance on how best to engage the LIDAC communities they serve. During this engagement, project staff also collected referrals from these LIDAC-serving organizations and community leaders for further outreach and engagement that can be carried out during the CCAP.</t>
  </si>
  <si>
    <t>Stakeholder mapping; Advisory groups</t>
  </si>
  <si>
    <t>Steering committee (state, regional, and county representatives from across the MSA) meetings; Community and technical focus groups, Project website (www.dvrpc.org/cprg) including a short public feedback form; One-on-one calls; Focus group meetings for technical experts.</t>
  </si>
  <si>
    <t>Extreme heat; Flooding; Storms; Drought; Public health and mortality; Cost increases</t>
  </si>
  <si>
    <t>Economic growth; Jobs and workforce; Affordability and cost savings; Air quality; Public health; Access to and quality of services and amenities; Other</t>
  </si>
  <si>
    <t xml:space="preserve">https://www.epa.gov/system/files/documents/2024-03/north-port-sarasota-bradenton-msa-pcap.pdf </t>
  </si>
  <si>
    <t>Community engagement sessions were specifically calibrated to LIDAC areas. Community priorities were identified through workshops with community-based organizations with a history of working with low-income and disadvantaged communities and through a community-wide survey.</t>
  </si>
  <si>
    <t>Events and meetings; Surveys</t>
  </si>
  <si>
    <t>Project webpage; The region engaged with community-based organizations, leaders, and members of LIDACs to ensure that their existing needs and desired outcomes are reflected in the PCAP; Meeting locations were chosen based on accessibility and connectivity, and as virtual meetings were held to accommodate diverse schedules; Virtual workshop; Survey</t>
  </si>
  <si>
    <t>Extreme heat; Flooding; Air quality; Cost increases</t>
  </si>
  <si>
    <t xml:space="preserve">https://www.epa.gov/system/files/documents/2024-03/ny-nj-msa-pcap.pdf </t>
  </si>
  <si>
    <t>As part of this community engagement plan, the NY-NJ project partners deployed on-the-ground community outreach specialists between February 12th and February 19th to a targeted set of LIDACs distributed across the NY-NJ MS. The outreach specialists canvassed community centers, major transit areas, libraries, and other public locations in each LIDAC. Throughout these community touchpoints, the outreach specialist guided participants through promotional material to educate them on the CPRG program and the potential impact it could have on their community.</t>
  </si>
  <si>
    <t>Engagement-focused staff or contractor ; Publicity</t>
  </si>
  <si>
    <t>The community engagement plan set forth specific strategies for local engagement, including, but not limited to, distribution of CPRG literature, administration of a community engagement survey, development of social media posts, webinars and other individual meetings with key stakeholders. The community engagement plan also folded in geospatial analytics to better identify and target the most impacted communities across the NY_x0002_NJ MSA. Additionally, project partners engaged key entities (e.g., municipalities, quasi-governmental organizations) across the MSA to share the latest information on the CPRG program, start collecting their feedback on the initiatives and projects that would support the regional goal of GHG emissions reductions.</t>
  </si>
  <si>
    <t>Extreme heat; Flooding; Storms; Wildfire; Public health and mortality</t>
  </si>
  <si>
    <t>Economic growth; Jobs and workforce; Affordability and cost savings; Air quality; Public health; Resilience; Capacity-building; Natural resource conservation and enhancement</t>
  </si>
  <si>
    <t>Regional engagement with community groups and the general public is led by the TPO, in coordination with the City of Knoxville. TPO and the City of Knoxville incorporated known LIDAC priorities into the PCAP, including findings from the community engagement efforts and equity priorities of the City of Knoxville Mayor’s Climate Council. TPO and the City also undertook several key steps to set up further LIDAC engagement during the CCAP, including mapping regional stakeholders and releasing an RFP for engagement support for the remainder of the planning grant.</t>
  </si>
  <si>
    <t xml:space="preserve">Stakeholder mapping </t>
  </si>
  <si>
    <t>Advisory Committee of regional leaders who represent interests of diverse sectors; the Advisory Committee also called other cities to identify relevant priorities; public website with information on CPRG</t>
  </si>
  <si>
    <t>Extreme heat; Flooding; Storms; Wildfire; Drought; Public health and mortality</t>
  </si>
  <si>
    <t xml:space="preserve">https://www.epa.gov/system/files/documents/2024-03/dallas-fort-worth-air-quality-improvement-plan.pdf </t>
  </si>
  <si>
    <t>Engagement primarily consisted of meetings (in person, virtual, and hybrid) and a public survey in English and Spanish. To help ensure LIDAC opportunity for engagement, all materials brought to public meetings (presentation, surveys, and posters) were translated into Spanish, meetings were held in LIDAC communities when possible, and ads for public meeting were run in both English and Spanish.</t>
  </si>
  <si>
    <t>Events and meetings; Surveys; Publicity; Participant accessibility and incentives</t>
  </si>
  <si>
    <t>Engagement was conducted through a variety of methods, including a project webpage (www.publicinput.com/dfwAQIP), surveys, e-blasts, and public meetings. At the in-person meetings, all project materials were provided in English and Spanish, and an interpreter was present at each to assist with translation. In total, nine public meetings were held solely for the DFW AQIP, five of which were in person, two were virtual, and two were in person/virtual hybrid.</t>
  </si>
  <si>
    <t>Extreme heat; Flooding; Wildfire; Drought; Public health and mortality; Economic/productivity losses; Air quality; Cost increases</t>
  </si>
  <si>
    <t>Economic growth; Jobs and workforce; Affordability and cost savings; Air quality; Public health; Resilience; Access to and quality of services and amenities; Natural resource conservation and enhancement</t>
  </si>
  <si>
    <t>CalEnviroscreen</t>
  </si>
  <si>
    <t>Fresno COG included a representative from the Central Valley Community Foundation on the Stakeholder Steering Committee to represent low-income and disadvantaged communities. Public outreach involved surveys and workshops in Spanish in three rural communities, with 63% of survey respondents from low-income and disadvantaged communities. The project team also met with agricultural experts and Fresno Chaffee Zoo officials to discuss sustainable infrastructure improvements.</t>
  </si>
  <si>
    <t>Events and meetings; Advisory groups; Surveys; Participant accessibility and incentives</t>
  </si>
  <si>
    <t>The public process for this PCAP included multimedia public outreach, including a Community Engagement Hub website and a GHG Reduction Survey, to engage the general public and inform them about the project while soliciting feedback. A Stakeholder Steering Committee with diverse representation provided guidance and input on the overall process. Additionally, Fresno COG’s three standing committees reviewed and recommended approval of all deliverables.</t>
  </si>
  <si>
    <t>Flooding; Wildfire; Economic/productivity losses.</t>
  </si>
  <si>
    <t>Economic growth; Jobs and workforce; Affordability and cost savings; Air quality; Public health; Resilience; Access to and quality of services and amenities; Capacity-building; Natural resource conservation and enhancement</t>
  </si>
  <si>
    <t>CalEnviroScreen</t>
  </si>
  <si>
    <t xml:space="preserve">During the PCAP phase, the Low Income and Disadvantaged Communities Advisory Committee (LAC) held three meetings. The first meeting introduced CPRG materials, defined responsibilities, and fostered collaborative group morale. Afterwards, the LAC developed a shared online platform and communicated among committee members. The objective of the second meeting was to make the final determination of what tool to use to identify LIDAC areas within the MSA and provide qualitative feedback on the impacts of the measures. The final meeting involved presenting the draft of the PCAP and receiving feedback from the committee. </t>
  </si>
  <si>
    <t>Advisory committees; Community engagement sessions; Program website; CPRG-specific email and mailing list; Project idea form</t>
  </si>
  <si>
    <t>Flooding; Wildfire; Public health and mortality; Economic/productivity losses</t>
  </si>
  <si>
    <t xml:space="preserve">Virtual survey titled "East Central Florida Regional Resilience Collaborative EPA Climate Pollution Reduction Grant Community Survey", and planned workshops. </t>
  </si>
  <si>
    <t>A survey; Committees to discuss vulnerabilities within people, places, and economic systems; An online dashboard; A regional risk assessment.</t>
  </si>
  <si>
    <t>Wildfire; Air quality; Cost increases; Public health and mortality</t>
  </si>
  <si>
    <t>Air quality; Public health; Resilience; Jobs and workforce; Affordability and cost savings</t>
  </si>
  <si>
    <t>CRCOG contracted an equity coach through Sustainable CT. The equity coach met with municipal representatives to discuss outreach to low-income and marginalized communities. The equity coach also maintained a weekly food outreach program, engaging residents in discussions about their needs and concerns. Additionally, the coach maintained a dialogue through surveys and in-person meetings on community priorities to reduce GHG emissions.</t>
  </si>
  <si>
    <t>Engagement-focused staff or contractor ; Events and meetings; Surveys</t>
  </si>
  <si>
    <t>Community engagement was achieved through stakeholder meetings, a survey, and PCAP outreach materials such as website content, and ESRI StoryMap, and fact sheets.</t>
  </si>
  <si>
    <t>Extreme heat; Extreme cold; Flooding; Storms; Wildfire</t>
  </si>
  <si>
    <t>Jobs and workforce; Affordability and cost savings; Air quality; Public health; Natural resource conservation and enhancement</t>
  </si>
  <si>
    <t>Cost increases</t>
  </si>
  <si>
    <t xml:space="preserve">Indianapolis Metropolitan Planning Organization (IMPO) prioritized outreach and engagement to LIDAC residents, including attending community events in LIDAC areas and deploying street teams to engage LIDAC residents in their neighborhood. Both surveys were available in multiple languages. </t>
  </si>
  <si>
    <t>Indianapolis Metropolitan Planning Organization (IMPO) distributed two public surveys, attended 15 in-person events and four virtual meetings to gather input and reporting out updates for the planning process in communities. Additional local partnerships were leveraged, including newsletters, social media, and website promotion to publicize the planning effort.</t>
  </si>
  <si>
    <t>Extreme heat; Flooding; Economic/productivity losses</t>
  </si>
  <si>
    <t>Economic growth; Jobs and workforce; Affordability and cost savings; Air quality; Public health; Other; Natural resource conservation and enhancement</t>
  </si>
  <si>
    <t>Engagement activities included a Climate Action Summit, workshops, webinars, online engagement, and interviews with community-based organizations. The plan was developed with input from the Climate and Environment Council’s Equity and Engagement Workgroup, focusing on efficient and effective community involvement. Workshops were also held to help identify community needs, forming the basis for ideas and projects aimed at creating greater transformation.</t>
  </si>
  <si>
    <t>Events and meetings; Publicity</t>
  </si>
  <si>
    <t>MARC set up events, workshops, and allowed for project submissions and comments from engagement events.</t>
  </si>
  <si>
    <t>Louisville-Jefferson Co. Metro Government "Louisville Mayor's Office of Sustainability"</t>
  </si>
  <si>
    <t xml:space="preserve">Surveys and open community meetings; Semi-structured, open-ended interview with 44 key stakeholders representing or serving LIDAC tracts and intentionally seeking participation from historically under-resourced and under-represented communities on the Net Zero Advisory Group </t>
  </si>
  <si>
    <t>Stakeholder mapping; Events and meetings; Surveys</t>
  </si>
  <si>
    <t>Community engagement involved four meetings with over 80 stakeholders regularly participating; 44 one-on-one stakeholder interview (some of which per compensated with CPRG funding); Project readiness questionnaire; Public survey with responses from over one thousand MSA residents; Public meetings.</t>
  </si>
  <si>
    <t>Extreme heat; Flooding; Storms; Drought; Public health and mortality; Economic/productivity losses; Air quality; Cost increases</t>
  </si>
  <si>
    <t>New Haven County’s Priority Climate Action Plan, Impact 2064</t>
  </si>
  <si>
    <t>Tabling events incorporated planned community events, especially those that draw in local residents of low-income and disadvantaged neighborhoods</t>
  </si>
  <si>
    <t>Community engagement involved a survey, an interactive game developed to bring issues involved with local greenhouse gas mitigation strategies to life, and tabling at community events.</t>
  </si>
  <si>
    <t>Low- and moderate-income (LMI) criteria for the Community Development Block Grant Program</t>
  </si>
  <si>
    <t>Community-based organizations that provide services directly to LIDAC communities were identified and included in all coordination and outreach activities.</t>
  </si>
  <si>
    <t>Outreach and engagement with stakeholders included a webinar, survey, CPRG project webpage, and meetings.</t>
  </si>
  <si>
    <t>Extreme Heat; Flooding; Storms; Wildfire; Drought; Public health and mortality</t>
  </si>
  <si>
    <t xml:space="preserve">https://www.epa.gov/system/files/documents/2024-03/sl-clear-priority-climate-action-plan.pdf </t>
  </si>
  <si>
    <t>The Salt Lake City Department of Sustainability</t>
  </si>
  <si>
    <t>The engagement strategy for the PCAP involved forming an Environmental Justice (EJ) Committee of nine residents from LIDAC census tracts. They met twice monthly to increase resident knowledge of climate risks, support the selection of GHG reduction measures, and explore additional support pathways. Key topics included public transportation, carpooling, pollution and waste mitigation, green spaces, renewable energy, and green jobs.</t>
  </si>
  <si>
    <t>Engagement efforts included virtual meetings, the establishment of an environmental justice committee, and an online public survey was used to solicit opinions and inform prioritization for the PCAP. The general public survey was online and was available in English and Spanish.</t>
  </si>
  <si>
    <t>Economic growth; Jobs and workforce; Affordability and cost savings; Air quality; Public health; Resilience; Access to and quality of services and amenities; Other; Natural resource conservation and enhancement</t>
  </si>
  <si>
    <t>Two of the three in person public events were held in facilities in a low-income disadvantaged community as identified using the CEJST.</t>
  </si>
  <si>
    <t>Coordinating with the statewide CPRG effort, TVERS, GNRC hosted four public events in the Nashville planning area to engage with community members. Three of the events were in-person where attendees could ask questions and provide input on the planning elements. One of the public events was a virtual meeting with polling using Poll Everywhere software to engage participants and receive feedback. Two of the facilities are in a low-income disadvantaged community as identified using the CEJST. In addition, through its partnership with TDEC, GNRC was able to review the responses from the statewide planning survey. The survey was available to the public from September to November 2023 and was on the MetroQuest platform. TDEC provided GNRC with response data from participants who identified a home location in the Nashville planning area. The statewide survey had 1,639 total responses with 540 respondents in the Nashville planning area. To complete the CCAP, GNRC will expand coordination and engagement efforts undertaken in developing the PCAP. The activities and relationships built during the PCAP establish a foundation to build from and expand outreach.</t>
  </si>
  <si>
    <t>Extreme heat; Extreme cold; Flooding; Storms; Wildfire; Public health and mortality; Economic/productivity losses; Air quality; Cost increases</t>
  </si>
  <si>
    <t>Affordability and cost savings; Public health; Access to and quality of services and amenities</t>
  </si>
  <si>
    <t>https://www.epa.gov/system/files/documents/2024-03/5d-98N63601-0-las-vegas-henderson-paradise-msa-priority-climate-action-plan.pdf</t>
  </si>
  <si>
    <t>Hosted a focus group with CHR, Inc., a community based organization that leads workshops for LIDAC communities on energy efficiency and clean energy, to understand priorities and challenges of this demographic</t>
  </si>
  <si>
    <t>All-In Clark County initiative which consisted of 56 meetings and events that included diverse range of stakeholders, and additionally enlisted climate ambassadors to educate the broader community</t>
  </si>
  <si>
    <t>Extreme heat; Air quality</t>
  </si>
  <si>
    <t>Economic growth; Jobs and workforce; Air quality; Public health</t>
  </si>
  <si>
    <t>Created a Roundtable of external advisors from regional and local community-serving organizations in the Bay Area region to review, discuss, add to, and overall improve the synthesis of community engagement efforts and guide PCAP development; Invited CBOs and frontline communities to attend four Working Sessions to develop PCAP measures; the Community Power Coalition met with a network of community partners; Developed a webpage of online resources to share information about the planning efforts and post materials; Established an email listserv to distribute updates</t>
  </si>
  <si>
    <t>Stakeholder mapping; Advisory groups; Publicity</t>
  </si>
  <si>
    <t>Established the Advisory Work Group (AWS) composed of representatives from regional agencies, the cities named in the federally-designated MSA, and the counties comprising the MSA; AWG met monthly for a total of five meetings to discuss key aspects of the PCAP; Conducted three surveys of local governments between April and July 2023; AWG members invited Air District staff to attend regularly occurring meetings of local governments convened from June – July 2023; Engaged with CCAs and the local investor-owned utility, PG&amp;E; Designed four Working Sessions and invited all governments in Bay Area; Held a public virtual workshop; Offered stipends to support participation of CBOs in the Working Sessions; Utilized online resources (virtual meetings, online webpage, listserv)</t>
  </si>
  <si>
    <t>Extreme heat; Flooding; Storms; Wildfire; Drought; Public health and mortality; Economic/productivity losses; Air quality; Cost increases</t>
  </si>
  <si>
    <t>Held in-person and virtual public meetings, working sessions, open houses, and community workshops.</t>
  </si>
  <si>
    <t>Jobs and workforce; Affordability and cost savings; Air quality; Public health; Resilience</t>
  </si>
  <si>
    <t>Flooding; Storms; Public health and mortality; Air quality</t>
  </si>
  <si>
    <t>Economic growth; Jobs and workforce; Affordability and cost savings; Public health; Resilience; Access to and quality of services and amenities; Capacity-building; Other; Natural resource conservation and enhancement</t>
  </si>
  <si>
    <t>55% of the Metropolitan Mayors Caucus Executive Board represents LIDAC communities. The Caucus further engaged LIDAC communities in the PCAP development process by inviting LIDAC organizations to attend two meeting hosted by the Environment Committee.</t>
  </si>
  <si>
    <t>A committee comprised of municipal representatives and allies from throughout the region was used to educate and solicit input about the CPRG program and PCAP development. Members of the committee include mayors, other elected officials, municipal staff, citizen commissioners and allies from other branches of government and the civic community.</t>
  </si>
  <si>
    <t>Economic growth; Jobs and workforce; Affordability and cost savings; Air quality; Public health; Access to and quality of services and amenities</t>
  </si>
  <si>
    <t>A hybrid in-person/virtual meeting was held in four different counties. Meeting materials were provided to each participating community, including a draft press release and social media posts that could be modified, as well as a facilitator guide. After the presentation, each hub engaged in discussion regarding the proposed priority measures and participants were given the opportunity to identify additional projects and stakeholders not currently identified who should be considered as work on the CCAP moves forward. The meeting recording and presentation slides were posted online, along with a survey for residents who wished to provide feedback but were unable to attend the meeting.</t>
  </si>
  <si>
    <t>Public health and mortality; Economic/productivity losses; Air quality; Cost increases</t>
  </si>
  <si>
    <t>Affordability and cost savings; Air quality; Public health; Resilience; Access to and quality of services and amenities; Natural resource conservation and enhancement</t>
  </si>
  <si>
    <t>Four community meetings at all counties in the BG MSA, and a pair of public surveys. During the public community meetings, the BG MSA provided representatives an overview of the Priority Climate Action Plan, introduced the CPRG program, and distributed the public survey. Public meetings solicited input from residents regarding their priorities and concerns relative to pollution reduction.</t>
  </si>
  <si>
    <t>An initial test survey was released to the public in the summer of 2023 through the City of Bowling Green’s website to collect from the public. During this initial outreach, a total of 19 ideas/suggestions were submitted via email to the City. The public survey provided a description of the CPRG program and sought residents’ perspectives on air pollution. The survey collected demographic information as well as opinions of climate and economic conditions that are of most concern to the BG MSA residents.</t>
  </si>
  <si>
    <t>Extreme heat; Extreme cold; Flooding; Storms; Public health and mortality; Economic/productivity losses; Air quality</t>
  </si>
  <si>
    <t>Jobs and workforce; Air quality; Public health; Resilience; Access to and quality of services and amenities; Other</t>
  </si>
  <si>
    <t>Future goals of the Comprehensive Climate Action Plan will aim to maximize community engagement through in-person meetings, community surveys, and working with community organization liaisons at community centers.</t>
  </si>
  <si>
    <t xml:space="preserve"> Public health and mortality</t>
  </si>
  <si>
    <t>Other</t>
  </si>
  <si>
    <t>https://www.epa.gov/system/files/documents/2024-03/5d-98N62801-ventura-county-msa-pcap.pdf</t>
  </si>
  <si>
    <t>SB 535 tools</t>
  </si>
  <si>
    <t xml:space="preserve">Educational campaigns can include tabling at community events, establishing informational resources on the County's website, and developing energy bill inserts to highlight the benefits and cost-competitiveness of 100 percent renewable energy. These outreach efforts will help to maintain retention in the program and achieve and maintain an opt-out rate of 10 percent or less. </t>
  </si>
  <si>
    <t>Community surveys, equity focus groups, climate action and advisory committee to bring together engaged and interested parties to share mitigation measure input, educational forums, pop-ups, workshops, and capacity building trainings.</t>
  </si>
  <si>
    <t>Community workshops, townhall meetings, focus groups, community surveys, social media postings, and website updates</t>
  </si>
  <si>
    <t>Events and meetings; Advisory groups; Surveys; Publicity</t>
  </si>
  <si>
    <t>Regularly occurring regional meetings; hosted a virtual meeting to educate on climate planning, the CPRG grant, opportunities to be involved in the plan, etc.; engaged the Technical Advisory Committee on plan topics; hosted a Local Needs, Future Resiliency, and Stakeholder Summit</t>
  </si>
  <si>
    <t>Flooding; Wildfire; Public health and mortality; Economic/productivity losses; Air quality</t>
  </si>
  <si>
    <t>Air quality; Public health; Resilience; Affordability and cost savings; Jobs and workforce; Access to and quality of services and amenities; Natural resource conservation and enhancement</t>
  </si>
  <si>
    <t>Climate Change Vulnerability Index</t>
  </si>
  <si>
    <t>Public and stakeholder engagement included virtual opportunities for the general public and in-person workshops in the City of Bridgeport, where the highest number of LIDAC communities are located.</t>
  </si>
  <si>
    <t>Public and stakeholder engagement included virtual opportunities for the general public and in-person workshops in the City of Bridgeport, where the highest number of LIDAC communities are located. Public engagement also included two surveys (one for the region and one conducted by the City of Bridgeport for residents) and a stakeholder meeting for the Bridgeport Regional Energy Partnership (BREP). The community survey yielded a total of 150 responses from 18 different municipalities.</t>
  </si>
  <si>
    <t>Extreme heat; Flooding; Storms; Cost increases</t>
  </si>
  <si>
    <t xml:space="preserve">https://www.epa.gov/system/files/documents/2024-03/honolulu-pcap-cprg.pdf </t>
  </si>
  <si>
    <t>The identification of LIDACs involved creating a Frontline CBO Database through community conversations and listening sessions. The City has contracted community-based organizations, ensuring they are adequately compensated to design and execute community-specific engagement plans for the CCAP. This approach aims to shift towards a community-ownership model, centering community voices in climate action planning.</t>
  </si>
  <si>
    <t>Engagement-focused staff or contractor ; Stakeholder mapping; Engagement plans and metrics</t>
  </si>
  <si>
    <t>The City of Honolulu identified key stakeholders, prioritizing community-based organizations representing frontline communities. They held in-person and virtual meetings with key community and industry stakeholders, developed and implemented a comprehensive messaging campaign to raise public awareness about the importance of climate action and its connection to other social challenges, created and published a dedicated website to serve as a centralized hub for all climate action planning-related information and updates, and developed and utilized an online survey to gather community feedback on climate action planning and preferred engagement strategies.</t>
  </si>
  <si>
    <t xml:space="preserve">https://www.epa.gov/system/files/documents/2024-03/providence-msa-pcap.pdf </t>
  </si>
  <si>
    <t>Each municipality containing a LIDAC community was invited to participate in the Municipal Leadership Team that guided the development of the PCAP. SRPEDD directly reached out to known community organizations that engage LIDAC community members to invite their participation in public engagement initiatives.</t>
  </si>
  <si>
    <t xml:space="preserve"> Economic/productivity losses; Air quality</t>
  </si>
  <si>
    <t>Conducted public library sessions (chosen because of proximity to unincorporates areas and LIDAC in Santa Clara County) in January and February 2024 in each Supervisor's district to gain community perspective; Offered community survey to gauge perspective about improvements in variety of PCAP relevant measures (42 paper surveys completed);</t>
  </si>
  <si>
    <t>Formed a multi-sector working group and community of practice for public agencies, academia, nonprofit and community-based organizations, and business and community leaders which held 4 monthly meetings (127 attendants total); Held 12 small group meetings with public agencies; Participated in monthly coordination meetings with neighboring MSA; 47 stakeholder meetings; 516 online comments; 1,488 votes on proposed strategies; 22 presentations</t>
  </si>
  <si>
    <t>To incorporate community voices into this Plan, the planning team created and distributed a community benefits survey focused on understanding which GHG reduction measures would provide the greatest benefits to LIDACs.</t>
  </si>
  <si>
    <t>A survey based on the co-benefits of priority GHG reduction measures, a review of previous regional community engagement efforts, and interviews with community stakeholders</t>
  </si>
  <si>
    <t>Extreme heat; Flooding; Storms; Wildfire; Drought; Public health and mortality; Economic/productivity losses; Air quality</t>
  </si>
  <si>
    <t>Jobs and workforce; Affordability and cost savings; Air quality; Public health; Resilience; Access to and quality of services and amenities; Other; Natural resource conservation and enhancement</t>
  </si>
  <si>
    <t>Displacement; Job loss</t>
  </si>
  <si>
    <t>Collection of additional information that LIDAC can provide including but not limited to the effects of climate change on their homes, quality of life, education, health, etc. This is important to identify the actions needed to support LIDAC communities.</t>
  </si>
  <si>
    <t>Involvement of multiple agencies and municipalities within the MSA; Multiple meetings will be held, during which there will be a presentation of the program, clarification of doubts, and exchange of important information that will be part of the CCAP; Spaces will be provided to establish the needs, concerns, and suggestions of the communities to ensure that the needs are addressed.</t>
  </si>
  <si>
    <t>Flooding; Public health and mortality; Air quality</t>
  </si>
  <si>
    <t>Economic growth; Jobs and workforce; Affordability and cost savings; Air quality</t>
  </si>
  <si>
    <t>PlanRVA conducted outreach across a range of stakeholders and communities, including with the five tribes in the MSA. While many of the general engagement outreach and engagement activities did not specifically target LIDACs, emphasis was placed on reaching a diverse and varied audience (e.g., through multilingual documents). To engage with LIDACs more specifically during the limited timeframe, in-person outreach was conducted near libraries serving LIDACs to supplement the online community survey. The survey was available in Spanish as well as English, and 34% of respondents reported income below statewide median income levels.</t>
  </si>
  <si>
    <t>Stakeholder mapping; Surveys; Publicity; Participant accessibility and incentives</t>
  </si>
  <si>
    <t>PlanRVA hosted a virtual meeting with 11 community-based organizations and met individually with 9 organizations to provide an overview of the CPRG program and discuss opportunities for immediate support for the PCAP (e.g., sharing the community survey) as well as longer-term collaboration for engagement support during the CCAP process. General community outreach and engagement activities were supported by a website (ClimateResilientRVA.org), a GHG Emissions Community Survey that received over 800 responses, media coverage, and social media outreach.</t>
  </si>
  <si>
    <t>Extreme heat; Extreme cold; Flooding; Storms; Wildfire; Drought; Public health and mortality; Economic/productivity losses; Air quality; Cost increases</t>
  </si>
  <si>
    <t>Hosted two half-day in-person workshops to engage community-based organizations that represent marginalized communities across the MSA. Currently in the process of developing an online toolkit to continue engaging LIDACs</t>
  </si>
  <si>
    <t>CPRC conducted extensive intergovernmental coordination and stakeholder outreach. Additionally, a local government steering committee was created which was made up of representatives from eight counties that met every other week. Held four in-person community climate workshops that functioned as an open-house</t>
  </si>
  <si>
    <t>Affordability and cost savings; Air quality; Public health; Resilience; Other; Natural resource conservation and enhancement</t>
  </si>
  <si>
    <t>In coordination with the Oklahoma Department of Environmental Quality (ODEQ) and the University of Oklahoma, INCOG distributed and promoted a survey for LIDAC community members and stakeholder organizations in the Tulsa area to identify priority GHG emissions issues. A series of public meetings with LIDAC neighborhoods in Tulsa and a town hall with the presentation and discussion in Spanish. INCOG partnered with ODEQ and University of Oklahoma faculty to host a series of Technical Assistance Forums with the public. INCOG staff coordinated with statewide environmental advocacy organizations to field input and promote the public meetings. INCOG staff also coordinated closely with the City of Tulsa’s Mayor’s Office of Resilience and Equity to ensure that the largest city in the region is well apprised of the process, progress towards the development of the PCAP, and what reduction measures are the highest priority of community members in Tulsa and the greater Tulsa region.</t>
  </si>
  <si>
    <t>Engagement plans and metrics; Events and meetings; Surveys; Participant accessibility and incentives</t>
  </si>
  <si>
    <t>Cooperative public meeting to solicit feedback on potential projects for the CPRG program. Attendees included members of the general public, industry representatives, and government entities. A CPRG Summit was held on January 18th at a community center in Tulsa, which included a presentation and panel discussion offering perspectives on developing and implementing strategies to reduce greenhouse gas emissions in Oklahoma. INCOG staff met weekly with EPA Region 6 members for CPRG coordination meetings, learning best approaches for the development of the PCAP, potential reduction measures, and building relationships with peers in cities across Region 6.The CPRG program and the PCAP process were presented at the monthly INCOG Board of Directors meeting to spread knowledge of the program to leaders across the region. INCOG staff coordinated with statewide environmental advocacy organizations to field input and promote the public meetings. INCOG staff also coordinated closely with the City of Tulsa’s Mayor’s Office of Resilience and Equity to ensure that the largest city in the region is well apprised of the process, progress towards the development of the PCAP, and what reduction measures are the highest priority of community members in Tulsa and the greater Tulsa region. Discussed regularly with University of Oklahoma and Oklahoma Sustainability Network to determine priorities and existing GHG reduction challenges in the state and region.</t>
  </si>
  <si>
    <t>Extreme heat; Flooding; Storms; Public health and mortality; Economic/productivity losses; Air quality</t>
  </si>
  <si>
    <t>Baton Rouge plans for deeper engagement during the CCAP process (detailed in the next cell). It does not provide many specifics about engagement with LIDAC communities, but says "engagement will include meaningful and targeted outreach events with all interested and affected parties." It also says successful engagement will include "tailoring engagement and messaging to LIDACs and diverse populations."</t>
  </si>
  <si>
    <t>The engagement process for the CCAP will begin later in 2024. Engagement will include meaningful and targeted outreach events with all interested and affected parties. Meetings will include high-functioning meeting technology, online tools, and adequate time for in-depth discussion. The process will enable opportunities for conversations and collaboration among a diverse set of participants. It will include in-person and virtual public meetings.</t>
  </si>
  <si>
    <t>A comprehensive survey was conducted to identify LIDAC priorities. The survey was promoted through a variety of channels, including partner organizations, listservs, the website, social media, and WhatsApp groups. Promotional materials and survey questionnaires were provided in English, Spanish, and Haitian Creole. The survey was posted online and also conducted over phone to maximize accessibility. The broad survey promotion approach was supplemented by targeted outreach to communities residing in LIDAC zip codes. A total of 1,327 surveys were conducted (77 by phone, 276 by targeted outreach, and 974 through targeted outreach). In addition to the survey, four stakeholder engagement webinar discussions were organized and promoted using the same outreach methods. A total of 132 individuals registered for the discussions.</t>
  </si>
  <si>
    <t>A comprehensive survey was conducted. Respondents were asked to rank the priority of each benefit using a numeric Likert scale. Four stakeholder engagement discussions were also organized through webinar.</t>
  </si>
  <si>
    <t>Extreme heat; Flooding; Storms; Public health and mortality; Air quality; Cost increases</t>
  </si>
  <si>
    <t>The regional planning commission plans to employ a variety of techniques to meaningfully engage low-income and disadvantaged communities in the decision-making process.</t>
  </si>
  <si>
    <t>The regional planning commission plans to create a platform for timely information sharing throughout the planning process, create inclusive opportunities for the public to provide comments and feedback, engage specific stakeholders, and gather and incorporate feedback.</t>
  </si>
  <si>
    <t>Greater Worcester Priority Climate Action Plan 2024-2046</t>
  </si>
  <si>
    <t>greater-worcester-msa-priority-climate-action-plan.pdf (epa.gov)</t>
  </si>
  <si>
    <t>Regional Planning Agency staff members emphasized environmental justice considerations and the importance of prioritizing projects that benefit LIDACs and EJ communities throughout the planning and facilitation of 10 workshops; Regional Planning Agency staff prioritized siting workshops in LIDACs; Flyers for the MRPC workshop were translated from English into French, Haitian Creole, Portuguese (Brazilian), and Spanish; Food and kids' activities were provided at each of the in-person workshops;</t>
  </si>
  <si>
    <t>Engagement plans and metrics; Events and meetings; Participant accessibility and incentives</t>
  </si>
  <si>
    <t>Held ten public engagement workshops in the Greater Worcester region between November 2022 and February 2023; Completed six workshops in the six-subregions between November 2023 and January 2024; Hosted three workshops within their planning region; Hosted one hybrid workshop for entire planning region; Developed a website which includes information about the grant program, CMRPC’s planning efforts and progress as a lead entity, and a calendar of events; Published two public surveys asking stakeholder to rank PCAP strategies; Conducted one-on-one conversations with stakeholders</t>
  </si>
  <si>
    <t>Project flyers were used at community gathering spaces across Omaha and particularly in Justice 40 communities to promote input opportunities such as surveys and public meetings. The plan team will continue to focus on engaging targeted organizations and expand for regional organizations going forward for the CCAP with a focus on Justice 40 communities.</t>
  </si>
  <si>
    <t>Public engagement began through a series of online questionnaires and survey which was dispersed through social media, newsletter, and public websites. Additional public outreach efforts included email notifications about opportunities to share input, a stakeholder survey and PCAP projects and strategies survey (in addition to the public survey), a planning team consisting of team stakeholders, community and stakeholder focus groups, a regional planning advisory committee (including natural resources implementation and infrastructure implementation sub-committees), listening sessions, and youth engagement. Most of the engagement initiatives are planned to continue through CCAP development.</t>
  </si>
  <si>
    <t>Extreme heat; Flooding; Public health and mortality; Economic/productivity losses; Air quality; Cost increases</t>
  </si>
  <si>
    <t>Economic growth; Jobs and workforce; Affordability and cost savings; Air quality; Public health; Access to and quality of services and amenities; Other; Natural resource conservation and enhancement</t>
  </si>
  <si>
    <t>Contacted eight LIDAC community organizations; Collected information on LIDACs</t>
  </si>
  <si>
    <t>Specific tools and engagement activities included an inventory of interested and affected parties; Pre-engagement interviews; A Community Climate Awareness questionnaire; A CPRG Task Force workshop; A Project Ideas Submission questionnaire; A presentation to the Rapid City Standing Committee on Sustainability.</t>
  </si>
  <si>
    <t>Extreme heat; Extreme cold; Flooding; Wildfire; Public health and mortality; Economic/productivity losses; Air quality; Cost increases</t>
  </si>
  <si>
    <t>Utilized five major strategies for community engagement, this includes leveraging existing relationships for equity-focused outreach, gathering public input, collaborating with interagency stakeholders, engaging Tribal governments, and consulting with NGOs. The project team presented updates to Community-Based Organizations and conducted two workshops to gather input on GHG reduction measures.</t>
  </si>
  <si>
    <t>Stakeholder mappings; Events and meetings</t>
  </si>
  <si>
    <t>Local community based organization and nonprofit representatives were invited to Climate Table workshops and asked for continuous feedback throughout the development of the PCAP.</t>
  </si>
  <si>
    <t>Jobs and workforce; Affordability and cost savings; Air quality; Public health; Access to and quality of services and amenities; Other</t>
  </si>
  <si>
    <t>Engaged with community-based organizations representing LIDAC residents.</t>
  </si>
  <si>
    <t>Engaged with a wide variety of stakeholders, including Board of Supervisors from the seven participating counties through virtual and in-person meetings; sent an online measure submission form; released a survey to gather feedback on initial needs; conducted a local government survey across the planning area</t>
  </si>
  <si>
    <t>Jobs and workforce; Affordability and cost savings; Air quality; Public health; Resilience; Access to and quality of services and amenities; Capacity-building; Other; Natural resource conservation and enhancement</t>
  </si>
  <si>
    <t>Addressed concerns and interests of LIDACs; involved trusted community representatives to explain the benefits of initiatives to LIDACs; hosted workshops, seminars, and webinars in LIDACs; showcased the investment in clean energy job training and apprenticeship programs in LIDACs; demonstrated cost and health benefits to LIDAC; documented and reported all LIDAC engagement; established a feedback mechanism for LIDACs to ask questions and voice concerns; created a communication plan outlining the methods and frequency of LIDAC engagement; scheduled regular consultation meetings with LIDACs for project updates; encouraged the representation of LIDAC members on decision-making bodies; supported LIDACs on capacity building; allocated resources to enable LIDACs to participate in project implementation; stayed flexible in engagement approach based on evolving needs and preferences of LIDACs</t>
  </si>
  <si>
    <t>Stakeholder mapping; Events and meetings; Engagement plans and metrics</t>
  </si>
  <si>
    <t>Bi-weekly call and Teams group for all sustainability and resilience officers within the area; monthly meeting with Northeast Florida Regional Council, which consists of subject matter experts across the public, private, academia, and nonprofit sectors</t>
  </si>
  <si>
    <t>Extreme heat; Extreme cold; Flooding; Storms; Wildfire; Drought; Public health and mortality; Economic/productivity losses</t>
  </si>
  <si>
    <t>https://www.epa.gov/system/files/documents/2024-03/5d-98N66801-los-angeles-long-beach-anaheim-msa_pcap.pdf</t>
  </si>
  <si>
    <t xml:space="preserve">California Environmental Protection Agency’s (CalEPA) Priority Population Investments 4.0 Map </t>
  </si>
  <si>
    <t>Analyzed existing climate action plans and identified community feedback from LIDACs; engaged Councils of Governments (COGs) representing areas with a high percentage of LIDACs</t>
  </si>
  <si>
    <t>Workshops with community-based organizations (CBOs); development of a steering committee; participation in municipal meetings and agency committees throughout the region; events with city staff and elected officials; one-on-one meetings with stakeholders; ongoing survey to collect local and regional priorities and potential projects</t>
  </si>
  <si>
    <t>Measures were further refined by drawing from the State of Minnesota’s PCAP engagement and measures, input from the Met Council’s Regional Climate and Natural Systems policy team, and by analyzing findings from the Met Council’s regional development guide engagement, which included significant engagement with low income and disadvantaged communities. Finally, the Met Council led a public input process including a webinar and online portal to gain feedback and input on the prioritized GHG reduction measures.</t>
  </si>
  <si>
    <t>Developed the initial draft list of reduction measures with staff at Urban Land Institute, academic partners in the Sustainable Healthy Cities Network, the Minnesota Environmental Quality Board, and the Minnesota Department of Transportation; partnered with faculty at the University of Minnesota to lead five stakeholder engagement meetings on the draft measures with local government officials and staff, environmental advocate groups, and technical experts from academia, nonprofits, government, and the private sector; discussed engagement findings with staff representing rural, suburban, and urban contexts</t>
  </si>
  <si>
    <t>Extreme heat; Public health and mortality; Air quality; Cost increases</t>
  </si>
  <si>
    <t>https://www.epa.gov/system/files/documents/2024-03/5d-98N66601-riverside-san-bernardino-ontario-pcap.pdf</t>
  </si>
  <si>
    <t>Reviewed existing climate action plans to identify community feedback from LIDACs; engaged Councils of Governments (COGs) representing areas with a high percentage of LIDACs</t>
  </si>
  <si>
    <t>Focus groups with community-based organization (CBO); development of a steering committee; participation in municipal meetings and agency committees throughout the region; ongoing survey to collect local and regional priorities and potential projects; events with city staff and elected officials; one-on-one meetings with stakeholders; developed a Frequently Asked Questions (FAQ) page; developed additional climate-related projects and programs</t>
  </si>
  <si>
    <t>Conducted 180 surveys and organized 5 listening sessions in LIDACs; requested feedback from individuals with disabilities and seniors through calls, emails, social media posts, and e-newsletter articles, announcements/blogs on websites, and community events; engaged middle school and high school students, as well as refugees, immigrants, and low-income renters</t>
  </si>
  <si>
    <t>Events and meetings; Surveys; Publicity</t>
  </si>
  <si>
    <t>Created a dedicated website with a platform for easier collection of input from community members; created a community survey to shape the climate plan; created a survey for business owners and managers; help 180+ small group meetings under the Prosperity Initiative; received comments from a wide variety of public interest groups</t>
  </si>
  <si>
    <t>EWG's workplan for the CPRG includes hiring an engagement consultant to design an engagement plan for the full St. Louis, MO/IL MSA, but that consultant would not be hired in time to conduct engagement for the PCAP. Therefore EWG staff decided to conduct early engagement through grass‐roots organizations so as to avoid confusion on the part of residents.</t>
  </si>
  <si>
    <t>Engagement-focused staff or contractor ; Stakeholder mapping</t>
  </si>
  <si>
    <t>Group engagement meetings; one-on-one interviews with government agencies and non-profit organizations that work throughout the MSA</t>
  </si>
  <si>
    <t>Flooding; Wildfire; Public health and mortality; Economic/productivity losses; Air quality; Cost increases</t>
  </si>
  <si>
    <t>The initial outreach plan consisted of a high-level survey and direct meetings with stakeholder groups. These groups included stakeholders from city and departments, utilities, religious institutions, and community action organizations.</t>
  </si>
  <si>
    <t>Extreme heat; Extreme cold; Flooding; Wildfire; Drought; Public health and mortality; Economic/productivity losses; Air quality</t>
  </si>
  <si>
    <t>CAP Analysis?</t>
  </si>
  <si>
    <t>CAPs Analysis Page Number (PCAP pg. X-Y)</t>
  </si>
  <si>
    <t>HAPs Analysis Page Number (PCAP pg. X-Y)</t>
  </si>
  <si>
    <t>Workforce Analysis Included?</t>
  </si>
  <si>
    <t>Workforce Analysis Page Number (PCAP pg. X-Y)</t>
  </si>
  <si>
    <t>PCAP pg. 89-98</t>
  </si>
  <si>
    <t>PCAP pg. 75-77</t>
  </si>
  <si>
    <t>PCAP pg. 31, 37-38</t>
  </si>
  <si>
    <t>PCAP pg. 167-169</t>
  </si>
  <si>
    <t>PCAP pg. 93</t>
  </si>
  <si>
    <t>PCAP pg. 30-33</t>
  </si>
  <si>
    <t>PCAP pg. 78-85</t>
  </si>
  <si>
    <t>PCAP pg. 66-68, 69-90, 92-93, 103</t>
  </si>
  <si>
    <t>PCAP pg. 65-69</t>
  </si>
  <si>
    <t>PCAP pg. 25, 27; A-15-A-19</t>
  </si>
  <si>
    <t>PCAP pg. 28, 97</t>
  </si>
  <si>
    <t>PCAP pg. 28, 97-98</t>
  </si>
  <si>
    <t>PCAP pg. 33</t>
  </si>
  <si>
    <t>PCAP pg. 46-49; Appendix E pg. 1-27</t>
  </si>
  <si>
    <t>PCAP pg. 42-46</t>
  </si>
  <si>
    <t xml:space="preserve">PCAP pg. 22; PDF pg. 143 </t>
  </si>
  <si>
    <t>PCAP pg. 27-30</t>
  </si>
  <si>
    <t>PCAP pg. 30-35</t>
  </si>
  <si>
    <t>PCAP pg. 125; Appendix H pg. 189-190</t>
  </si>
  <si>
    <t>PCAP pg. 126; Appendix H pg. 189</t>
  </si>
  <si>
    <t>PCAP pg. 113-114</t>
  </si>
  <si>
    <t>PCAP pg. 14-15, 20-21</t>
  </si>
  <si>
    <t>PCAP pg. 59-60; Appendix 5; Appendix 6</t>
  </si>
  <si>
    <t>Appendix 5; Appendix 6</t>
  </si>
  <si>
    <t>PCAP pg. 51</t>
  </si>
  <si>
    <t>Appendix C pg. 1</t>
  </si>
  <si>
    <t>Appendix C. pg. 1</t>
  </si>
  <si>
    <t xml:space="preserve">PCAP pg. 5-2-5-3 </t>
  </si>
  <si>
    <t>PCAP pg. 6-9</t>
  </si>
  <si>
    <t>PCAP pg. 5-11-5-13</t>
  </si>
  <si>
    <t>PCAP pg. Appendix E-1- Appendix E-3</t>
  </si>
  <si>
    <t>PCAP pg. 77-80</t>
  </si>
  <si>
    <t>PCAP pg. 66-67</t>
  </si>
  <si>
    <t>List of Sectors</t>
  </si>
  <si>
    <t>Measure Descriptions by Sector</t>
  </si>
  <si>
    <t>List of Measure Types</t>
  </si>
  <si>
    <t>Quantification Tools</t>
  </si>
  <si>
    <t>MSAs and States</t>
  </si>
  <si>
    <t>Approach Status</t>
  </si>
  <si>
    <t>Level of Funding Source Description</t>
  </si>
  <si>
    <t>Yes/No</t>
  </si>
  <si>
    <t>GWP</t>
  </si>
  <si>
    <t>Quantified?</t>
  </si>
  <si>
    <t>Equity tool used</t>
  </si>
  <si>
    <t>EPA Region</t>
  </si>
  <si>
    <t>Planned</t>
  </si>
  <si>
    <t>Measure</t>
  </si>
  <si>
    <t>Region 1</t>
  </si>
  <si>
    <t>Ongoing</t>
  </si>
  <si>
    <t>Sector</t>
  </si>
  <si>
    <t>Region 2</t>
  </si>
  <si>
    <t>Completed</t>
  </si>
  <si>
    <t>Overall</t>
  </si>
  <si>
    <t>Region 3</t>
  </si>
  <si>
    <r>
      <t>CO</t>
    </r>
    <r>
      <rPr>
        <vertAlign val="subscript"/>
        <sz val="10"/>
        <color rgb="FF000000"/>
        <rFont val="Calibri"/>
        <family val="2"/>
      </rPr>
      <t>2</t>
    </r>
    <r>
      <rPr>
        <sz val="10"/>
        <color rgb="FF000000"/>
        <rFont val="Calibri"/>
        <family val="2"/>
      </rPr>
      <t>Sight (including IPM)</t>
    </r>
    <r>
      <rPr>
        <b/>
        <sz val="10"/>
        <color rgb="FF000000"/>
        <rFont val="Calibri"/>
        <family val="2"/>
      </rPr>
      <t>​</t>
    </r>
  </si>
  <si>
    <t>Region 4</t>
  </si>
  <si>
    <t>Region 5</t>
  </si>
  <si>
    <t>Region 6</t>
  </si>
  <si>
    <t>Region 7</t>
  </si>
  <si>
    <t>Region 8</t>
  </si>
  <si>
    <t>Region 9</t>
  </si>
  <si>
    <t>Electricity; Natural and working lands; Agriculture</t>
  </si>
  <si>
    <t>Region 10</t>
  </si>
  <si>
    <t>Electricity; Commercial and residential buildings</t>
  </si>
  <si>
    <t>Bowling Green, KY</t>
  </si>
  <si>
    <t>Denver-Aurora-Lakewood, CO</t>
  </si>
  <si>
    <t>Greenville-Anderson, SC</t>
  </si>
  <si>
    <t>Hartford-East Hartford-Middletown, CT</t>
  </si>
  <si>
    <t>Commercial and residential buildings; Industry</t>
  </si>
  <si>
    <t>Iowa city IA</t>
  </si>
  <si>
    <t>Industry; Commercial and residential buildings</t>
  </si>
  <si>
    <t>Transportation; Industry; Commercial and residential buildings</t>
  </si>
  <si>
    <t>Natural and working lands; Waste and materials management</t>
  </si>
  <si>
    <t>Phoenix-Mesa-Chandler, AZ</t>
  </si>
  <si>
    <t>Manufacture low carbon fuels</t>
  </si>
  <si>
    <t>San Jose-Sunnyvale-Santa Clara, CA</t>
  </si>
  <si>
    <t>Industry; Electricity</t>
  </si>
  <si>
    <t>Choose relevant sector, works for all sectors</t>
  </si>
  <si>
    <t>Worcester, MA-CT</t>
  </si>
  <si>
    <t>Stockton, CA</t>
  </si>
  <si>
    <t>Charleston, SC</t>
  </si>
  <si>
    <t>Alabama</t>
  </si>
  <si>
    <t>Alaska</t>
  </si>
  <si>
    <t>Arizona</t>
  </si>
  <si>
    <t>Arkansas</t>
  </si>
  <si>
    <t>California</t>
  </si>
  <si>
    <t>Colorado</t>
  </si>
  <si>
    <t>Connecticut</t>
  </si>
  <si>
    <t>Delaware</t>
  </si>
  <si>
    <t>District of Columbia</t>
  </si>
  <si>
    <t>Florida</t>
  </si>
  <si>
    <t>Georgia</t>
  </si>
  <si>
    <t>Hawaii</t>
  </si>
  <si>
    <t>Idaho</t>
  </si>
  <si>
    <t>Illinois</t>
  </si>
  <si>
    <t>Indiana</t>
  </si>
  <si>
    <t>Kansas</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</si>
  <si>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</si>
  <si>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</si>
  <si>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</si>
  <si>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</si>
  <si>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</si>
  <si>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</si>
  <si>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</si>
  <si>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</si>
  <si>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</si>
  <si>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</si>
  <si>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</si>
  <si>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</si>
  <si>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</si>
  <si>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</si>
  <si>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</si>
  <si>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</si>
  <si>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</si>
  <si>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</si>
  <si>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</si>
  <si>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</si>
  <si>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</si>
  <si>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Puerto Rico</t>
  </si>
  <si>
    <t>Rhode Island</t>
  </si>
  <si>
    <t>South Carolina</t>
  </si>
  <si>
    <t>Tennessee</t>
  </si>
  <si>
    <t>Texas</t>
  </si>
  <si>
    <t>Utah</t>
  </si>
  <si>
    <t>Vermont</t>
  </si>
  <si>
    <t>Virginia</t>
  </si>
  <si>
    <t>Washington</t>
  </si>
  <si>
    <t>West Virginia</t>
  </si>
  <si>
    <t>Wisconsin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</si>
</sst>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23">
    <font>
      <sz val="11"/>
      <color theme="1"/>
      <name val="Aptos Narrow"/>
      <family val="2"/>
      <scheme val="minor"/>
    </font>
    <font>
      <b/>
      <sz val="10"/>
      <color theme="1"/>
      <name val="Calibri"/>
      <family val="2"/>
    </font>
    <font>
      <sz val="10"/>
      <color theme="1"/>
      <name val="Calibri"/>
      <family val="2"/>
    </font>
    <font>
      <b/>
      <sz val="10"/>
      <name val="Calibri"/>
      <family val="2"/>
    </font>
    <font>
      <sz val="11"/>
      <color theme="1"/>
      <name val="Aptos Narrow"/>
      <family val="2"/>
      <scheme val="minor"/>
    </font>
    <font>
      <b/>
      <u/>
      <sz val="10"/>
      <color theme="1"/>
      <name val="Calibri"/>
      <family val="2"/>
    </font>
    <font>
      <b/>
      <sz val="10"/>
      <color rgb="FF000000"/>
      <name val="Calibri"/>
      <family val="2"/>
    </font>
    <font>
      <vertAlign val="subscript"/>
      <sz val="10"/>
      <color rgb="FF000000"/>
      <name val="Calibri"/>
      <family val="2"/>
    </font>
    <font>
      <sz val="10"/>
      <color rgb="FF000000"/>
      <name val="Calibri"/>
      <family val="2"/>
    </font>
    <font>
      <u/>
      <sz val="11"/>
      <color theme="10"/>
      <name val="Aptos Narrow"/>
      <family val="2"/>
      <scheme val="minor"/>
    </font>
    <font>
      <u/>
      <sz val="10"/>
      <color theme="10"/>
      <name val="Calibri"/>
      <family val="2"/>
    </font>
    <font>
      <sz val="8"/>
      <name val="Aptos Narrow"/>
      <family val="2"/>
      <scheme val="minor"/>
    </font>
    <font>
      <i/>
      <sz val="10"/>
      <color theme="1"/>
      <name val="Calibri"/>
      <family val="2"/>
    </font>
    <font>
      <sz val="10"/>
      <color theme="1"/>
      <name val="Calibri"/>
      <family val="2"/>
    </font>
    <font>
      <u/>
      <sz val="10"/>
      <color theme="10"/>
      <name val="Aptos Narrow"/>
      <family val="2"/>
      <scheme val="minor"/>
    </font>
    <font>
      <sz val="10"/>
      <color rgb="FF242424"/>
      <name val="Calibri"/>
      <family val="2"/>
    </font>
    <font>
      <sz val="10"/>
      <color rgb="FF111111"/>
      <name val="Calibri"/>
      <family val="2"/>
    </font>
    <font>
      <sz val="10"/>
      <name val="Calibri"/>
      <family val="2"/>
    </font>
    <font>
      <sz val="9"/>
      <color indexed="81"/>
      <name val="Tahoma"/>
      <family val="2"/>
    </font>
    <font>
      <b/>
      <sz val="9"/>
      <color indexed="81"/>
      <name val="Tahoma"/>
      <family val="2"/>
    </font>
    <font>
      <sz val="10"/>
      <color rgb="FF1B1B1B"/>
      <name val="Calibri"/>
      <family val="2"/>
    </font>
    <font>
      <sz val="10"/>
      <color theme="1"/>
      <name val="Calibri"/>
      <family val="2"/>
    </font>
    <font>
      <sz val="10"/>
      <color theme="1"/>
      <name val="Calibri"/>
      <family val="2"/>
    </font>
  </fonts>
  <fills count="11">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3" tint="0.49998474074526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0" fontId="9" fillId="0" borderId="0" applyNumberFormat="0" applyFill="0" applyBorder="0" applyAlignment="0" applyProtection="0"/>
    <xf numFmtId="43" fontId="4" fillId="0" borderId="0" applyFont="0" applyFill="0" applyBorder="0" applyAlignment="0" applyProtection="0"/>
  </cellStyleXfs>
  <cellXfs count="62">
    <xf numFmtId="0" fontId="0" fillId="0" borderId="0" xfId="0"/>
    <xf numFmtId="0" fontId="2" fillId="0" borderId="0" xfId="0" applyFont="1"/>
    <xf numFmtId="0" fontId="1" fillId="2" borderId="1" xfId="0" applyFont="1" applyFill="1" applyBorder="1" applyAlignment="1">
      <alignment horizontal="center" vertical="center" wrapText="1"/>
    </xf>
    <xf numFmtId="0" fontId="2" fillId="0" borderId="0" xfId="0" applyFont="1" applyAlignment="1">
      <alignment horizontal="left" vertical="top" wrapText="1"/>
    </xf>
    <xf numFmtId="0" fontId="1" fillId="5" borderId="1" xfId="0" applyFont="1" applyFill="1" applyBorder="1" applyAlignment="1">
      <alignment horizontal="center" vertical="center" wrapText="1"/>
    </xf>
    <xf numFmtId="0" fontId="2" fillId="0" borderId="0" xfId="0" applyFont="1" applyAlignment="1">
      <alignment horizontal="left" vertical="top"/>
    </xf>
    <xf numFmtId="0" fontId="3" fillId="6" borderId="1" xfId="0" applyFont="1" applyFill="1" applyBorder="1" applyAlignment="1">
      <alignment horizontal="center" vertical="center" wrapText="1"/>
    </xf>
    <xf numFmtId="0" fontId="5" fillId="0" borderId="0" xfId="0" applyFont="1"/>
    <xf numFmtId="0" fontId="2" fillId="0" borderId="0" xfId="0" applyFont="1" applyAlignment="1">
      <alignment wrapText="1"/>
    </xf>
    <xf numFmtId="0" fontId="5" fillId="0" borderId="0" xfId="0" applyFont="1" applyAlignment="1">
      <alignment wrapText="1"/>
    </xf>
    <xf numFmtId="0" fontId="2" fillId="0" borderId="0" xfId="0" applyFont="1" applyAlignment="1">
      <alignment horizontal="center" vertical="center"/>
    </xf>
    <xf numFmtId="0" fontId="3" fillId="9" borderId="1" xfId="0" applyFont="1" applyFill="1" applyBorder="1" applyAlignment="1">
      <alignment horizontal="center" vertical="center" wrapText="1"/>
    </xf>
    <xf numFmtId="0" fontId="13" fillId="0" borderId="0" xfId="0" applyFont="1" applyAlignment="1">
      <alignment horizontal="left" vertical="top" wrapText="1"/>
    </xf>
    <xf numFmtId="0" fontId="14" fillId="0" borderId="0" xfId="1" applyFont="1" applyAlignment="1">
      <alignment horizontal="left" vertical="top" wrapText="1"/>
    </xf>
    <xf numFmtId="0" fontId="2" fillId="0" borderId="0" xfId="0" applyFont="1" applyAlignment="1">
      <alignment vertical="top" wrapText="1"/>
    </xf>
    <xf numFmtId="0" fontId="8" fillId="0" borderId="0" xfId="0" applyFont="1" applyAlignment="1">
      <alignment wrapText="1"/>
    </xf>
    <xf numFmtId="0" fontId="17" fillId="0" borderId="0" xfId="0" applyFont="1" applyAlignment="1">
      <alignment horizontal="left" vertical="top" wrapText="1"/>
    </xf>
    <xf numFmtId="0" fontId="16" fillId="0" borderId="0" xfId="0" applyFont="1" applyAlignment="1">
      <alignment horizontal="left" vertical="top" wrapText="1"/>
    </xf>
    <xf numFmtId="0" fontId="8" fillId="0" borderId="0" xfId="0" applyFont="1"/>
    <xf numFmtId="0" fontId="10" fillId="0" borderId="0" xfId="1" applyFont="1" applyFill="1" applyAlignment="1">
      <alignment horizontal="left" vertical="top" wrapText="1"/>
    </xf>
    <xf numFmtId="0" fontId="21" fillId="0" borderId="0" xfId="0" applyFont="1"/>
    <xf numFmtId="0" fontId="3" fillId="5"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3" fontId="17" fillId="0" borderId="0" xfId="0" applyNumberFormat="1" applyFont="1" applyAlignment="1">
      <alignment horizontal="left" vertical="top" wrapText="1"/>
    </xf>
    <xf numFmtId="0" fontId="3" fillId="4"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22" fillId="0" borderId="0" xfId="0" applyFont="1" applyAlignment="1">
      <alignment horizontal="left" vertical="top" wrapText="1"/>
    </xf>
    <xf numFmtId="0" fontId="1" fillId="10" borderId="1" xfId="0" applyFont="1" applyFill="1" applyBorder="1" applyAlignment="1">
      <alignment horizontal="center" vertical="center" wrapText="1"/>
    </xf>
    <xf numFmtId="3" fontId="0" fillId="0" borderId="0" xfId="0" applyNumberFormat="1"/>
    <xf numFmtId="3" fontId="3"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0" borderId="0" xfId="0" applyFont="1" applyAlignment="1">
      <alignment horizontal="left"/>
    </xf>
    <xf numFmtId="0" fontId="8" fillId="0" borderId="0" xfId="0" applyFont="1" applyAlignment="1">
      <alignment horizontal="left" vertical="top"/>
    </xf>
    <xf numFmtId="0" fontId="9" fillId="0" borderId="0" xfId="1" applyFill="1" applyAlignment="1">
      <alignment horizontal="left" vertical="top" wrapText="1"/>
    </xf>
    <xf numFmtId="0" fontId="10" fillId="0" borderId="0" xfId="1" applyFont="1" applyFill="1" applyAlignment="1">
      <alignment wrapText="1"/>
    </xf>
    <xf numFmtId="0" fontId="10" fillId="0" borderId="0" xfId="1" applyFont="1" applyFill="1" applyAlignment="1">
      <alignment vertical="top" wrapText="1"/>
    </xf>
    <xf numFmtId="0" fontId="20" fillId="0" borderId="0" xfId="0" applyFont="1" applyAlignment="1">
      <alignment vertical="top" wrapText="1"/>
    </xf>
    <xf numFmtId="3" fontId="17" fillId="0" borderId="0" xfId="0" applyNumberFormat="1" applyFont="1" applyAlignment="1">
      <alignment horizontal="right" vertical="top" wrapText="1"/>
    </xf>
    <xf numFmtId="0" fontId="17" fillId="0" borderId="0" xfId="0" applyFont="1" applyAlignment="1">
      <alignment vertical="top" wrapText="1"/>
    </xf>
    <xf numFmtId="3" fontId="17" fillId="0" borderId="0" xfId="0" quotePrefix="1" applyNumberFormat="1" applyFont="1" applyAlignment="1">
      <alignment horizontal="right" vertical="top" wrapText="1"/>
    </xf>
    <xf numFmtId="3" fontId="17" fillId="0" borderId="0" xfId="2" applyNumberFormat="1" applyFont="1" applyFill="1" applyAlignment="1">
      <alignment horizontal="right" vertical="top" wrapText="1"/>
    </xf>
    <xf numFmtId="0" fontId="8" fillId="0" borderId="0" xfId="0" applyFont="1" applyAlignment="1">
      <alignment horizontal="left" vertical="top" wrapText="1"/>
    </xf>
    <xf numFmtId="0" fontId="8" fillId="0" borderId="0" xfId="0" applyFont="1" applyAlignment="1">
      <alignment vertical="top" wrapText="1"/>
    </xf>
    <xf numFmtId="3" fontId="17" fillId="0" borderId="0" xfId="0" applyNumberFormat="1" applyFont="1" applyAlignment="1">
      <alignment horizontal="right" vertical="top"/>
    </xf>
    <xf numFmtId="0" fontId="9" fillId="0" borderId="0" xfId="1" applyFill="1" applyAlignment="1">
      <alignment vertical="top" wrapText="1"/>
    </xf>
    <xf numFmtId="0" fontId="14" fillId="0" borderId="0" xfId="1" applyFont="1" applyFill="1" applyAlignment="1">
      <alignment horizontal="left" vertical="top" wrapText="1"/>
    </xf>
    <xf numFmtId="0" fontId="2" fillId="0" borderId="0" xfId="0" quotePrefix="1" applyFont="1" applyAlignment="1">
      <alignment horizontal="left" vertical="top" wrapText="1"/>
    </xf>
    <xf numFmtId="0" fontId="15" fillId="0" borderId="0" xfId="0" applyFont="1" applyAlignment="1">
      <alignment horizontal="left" vertical="top"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2" borderId="4" xfId="0" applyFont="1" applyFill="1" applyBorder="1" applyAlignment="1">
      <alignment horizontal="center" wrapText="1"/>
    </xf>
    <xf numFmtId="0" fontId="1" fillId="2" borderId="6" xfId="0" applyFont="1" applyFill="1" applyBorder="1" applyAlignment="1">
      <alignment horizontal="center" wrapText="1"/>
    </xf>
    <xf numFmtId="0" fontId="1" fillId="8" borderId="2" xfId="0" applyFont="1" applyFill="1" applyBorder="1" applyAlignment="1">
      <alignment horizontal="center" vertical="center" wrapText="1"/>
    </xf>
    <xf numFmtId="0" fontId="1" fillId="8" borderId="3"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3" fillId="9" borderId="4"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5" xfId="0" applyFont="1" applyFill="1" applyBorder="1" applyAlignment="1">
      <alignment horizontal="center" vertical="center" wrapText="1"/>
    </xf>
  </cellXfs>
  <cellStyles count="3">
    <cellStyle name="Comma" xfId="2" builtinId="3"/>
    <cellStyle name="Hyperlink" xfId="1" builtinId="8"/>
    <cellStyle name="Normal" xfId="0" builtinId="0"/>
  </cellStyles>
  <dxfs count="0"/>
  <tableStyles count="0" defaultTableStyle="TableStyleMedium2" defaultPivotStyle="PivotStyleMedium9"/>
  <colors>
    <mruColors>
      <color rgb="FFF9F7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97FB735E-2E0A-48AA-BF39-F08B9AC7A1C2}"/>
  <namedSheetView name="View2" id="{107B56DD-D927-42FE-AFC8-2F4CC991C724}"/>
  <namedSheetView name="View3" id="{CA38F445-A4D5-42D2-BFA9-CEB50283771E}"/>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242B9CFD-B6DF-45B2-B8C1-91757D4D4EE9}"/>
</namedSheetViews>
</file>

<file path=xl/persons/person.xml><?xml version="1.0" encoding="utf-8"?>
<personList xmlns="http://schemas.microsoft.com/office/spreadsheetml/2018/threadedcomments" xmlns:x="http://schemas.openxmlformats.org/spreadsheetml/2006/main">
  <person displayName="Stein, Kaila" id="{D64A5A29-14FC-4ACF-9D27-A4A34E7F8BF5}" userId="S::61392@icf.com::7c702454-fafc-4602-87a0-ee47ad83cac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48" dT="2024-12-17T15:19:47.66" personId="{D64A5A29-14FC-4ACF-9D27-A4A34E7F8BF5}" id="{97BF33EB-7EFC-44BD-82F8-435B414559B0}">
    <text>Technical Appendix: https://www.epa.gov/system/files/other-files/2024-04/san-francisco-oakland-berkeley-additional-appendices.zip</text>
    <extLst>
      <x:ext xmlns:xltc2="http://schemas.microsoft.com/office/spreadsheetml/2020/threadedcomments2" uri="{F7C98A9C-CBB3-438F-8F68-D28B6AF4A901}">
        <xltc2:checksum>3051575854</xltc2:checksum>
        <xltc2:hyperlink startIndex="20" length="109" url="https://www.epa.gov/system/files/other-files/2024-04/san-francisco-oakland-berkeley-additional-appendices.zip"/>
      </x:ext>
    </extLst>
  </threadedComment>
</ThreadedComments>
</file>

<file path=xl/worksheets/_rels/sheet1.xml.rels><?xml version="1.0" encoding="UTF-8" standalone="yes"?>
<Relationships xmlns="http://schemas.openxmlformats.org/package/2006/relationships"><Relationship Id="rId26" Type="http://schemas.openxmlformats.org/officeDocument/2006/relationships/hyperlink" Target="https://www.epa.gov/system/files/documents/2024-03/columbia-sc-pcap.pdf" TargetMode="External"/><Relationship Id="rId21" Type="http://schemas.openxmlformats.org/officeDocument/2006/relationships/hyperlink" Target="https://www.epa.gov/system/files/documents/2024-03/baltimore-msa-bmc-pcap.pdf" TargetMode="External"/><Relationship Id="rId42" Type="http://schemas.openxmlformats.org/officeDocument/2006/relationships/hyperlink" Target="https://www.epa.gov/system/files/documents/2024-03/kansas-city-mo-ks-msa-priority-climate-action-plan.pdf" TargetMode="External"/><Relationship Id="rId47" Type="http://schemas.openxmlformats.org/officeDocument/2006/relationships/hyperlink" Target="https://www.epa.gov/system/files/documents/2024-03/pcap-puget-sound-msa.pdf" TargetMode="External"/><Relationship Id="rId63" Type="http://schemas.openxmlformats.org/officeDocument/2006/relationships/hyperlink" Target="https://www.epa.gov/system/files/documents/2024-03/msa-san-juan-puerto-rico-pcap-cprg.pdf" TargetMode="External"/><Relationship Id="rId68" Type="http://schemas.openxmlformats.org/officeDocument/2006/relationships/hyperlink" Target="https://www.epa.gov/system/files/documents/2024-03/omaha-council-bluffs-ne-msa-priority-climate-action-plan.pdf" TargetMode="External"/><Relationship Id="rId84" Type="http://schemas.openxmlformats.org/officeDocument/2006/relationships/hyperlink" Target="https://www.epa.gov/system/files/documents/2024-03/5d-98t72801-ventura-county-msa-pcap.pdf" TargetMode="External"/><Relationship Id="rId16" Type="http://schemas.openxmlformats.org/officeDocument/2006/relationships/hyperlink" Target="https://www.epa.gov/system/files/documents/2024-02/memphis-tn-pcap.pdf" TargetMode="External"/><Relationship Id="rId11" Type="http://schemas.openxmlformats.org/officeDocument/2006/relationships/hyperlink" Target="https://www.epa.gov/system/files/documents/2024-02/cincinnati-region-pcap.pdf" TargetMode="External"/><Relationship Id="rId32" Type="http://schemas.openxmlformats.org/officeDocument/2006/relationships/hyperlink" Target="https://www.epa.gov/system/files/documents/2024-03/ecfr2c-pcap.pdf" TargetMode="External"/><Relationship Id="rId37" Type="http://schemas.openxmlformats.org/officeDocument/2006/relationships/hyperlink" Target="https://www.epa.gov/system/files/other-files/2024-04/ny-nj-additional-appendices.zip" TargetMode="External"/><Relationship Id="rId53" Type="http://schemas.openxmlformats.org/officeDocument/2006/relationships/hyperlink" Target="https://www.epa.gov/system/files/documents/2024-03/lexington-fayette-msa-priority-climate-action-plan.pdf" TargetMode="External"/><Relationship Id="rId58" Type="http://schemas.openxmlformats.org/officeDocument/2006/relationships/hyperlink" Target="https://www.epa.gov/system/files/documents/2024-03/bridgeport-ct-msa-metrocog-swct-pcap.pdf" TargetMode="External"/><Relationship Id="rId74" Type="http://schemas.openxmlformats.org/officeDocument/2006/relationships/hyperlink" Target="https://www.epa.gov/system/files/documents/2024-03/clean-air-northeast-florida-pcap.pdf" TargetMode="External"/><Relationship Id="rId79" Type="http://schemas.openxmlformats.org/officeDocument/2006/relationships/hyperlink" Target="https://www.epa.gov/system/files/documents/2024-03/cheyenne-msa-pcap.pdf" TargetMode="External"/><Relationship Id="rId5" Type="http://schemas.openxmlformats.org/officeDocument/2006/relationships/hyperlink" Target="https://www.epa.gov/system/files/documents/2024-02/gfl-priority-climate-action-plan.pdf" TargetMode="External"/><Relationship Id="rId19" Type="http://schemas.openxmlformats.org/officeDocument/2006/relationships/hyperlink" Target="https://www.epa.gov/system/files/documents/2024-03/cprg-pcap-albuquerque-msa-city-of-albuquerque.pdf" TargetMode="External"/><Relationship Id="rId14" Type="http://schemas.openxmlformats.org/officeDocument/2006/relationships/hyperlink" Target="https://www.epa.gov/system/files/documents/2024-02/cleveland-elyria-msa-pcap.pdf" TargetMode="External"/><Relationship Id="rId22" Type="http://schemas.openxmlformats.org/officeDocument/2006/relationships/hyperlink" Target="https://www.epa.gov/system/files/documents/2024-03/city-of-austin-austin-rrock-georgetown-pcap.pdf" TargetMode="External"/><Relationship Id="rId27" Type="http://schemas.openxmlformats.org/officeDocument/2006/relationships/hyperlink" Target="https://www.epa.gov/system/files/documents/2024-03/columbus-pcap.pdf" TargetMode="External"/><Relationship Id="rId30" Type="http://schemas.openxmlformats.org/officeDocument/2006/relationships/hyperlink" Target="https://www.epa.gov/system/files/documents/2024-03/hgac-houston-galveston-02f39301-0-pcap.pdf" TargetMode="External"/><Relationship Id="rId35" Type="http://schemas.openxmlformats.org/officeDocument/2006/relationships/hyperlink" Target="https://www.epa.gov/system/files/documents/2024-03/phl-msa-pcapreport-dvrpc.pdf" TargetMode="External"/><Relationship Id="rId43" Type="http://schemas.openxmlformats.org/officeDocument/2006/relationships/hyperlink" Target="https://www.epa.gov/system/files/documents/2024-03/new-haven-milford-msa-pcap.pdf" TargetMode="External"/><Relationship Id="rId48" Type="http://schemas.openxmlformats.org/officeDocument/2006/relationships/hyperlink" Target="https://www.epa.gov/system/files/documents/2024-03/5d-98t73601-0-las-vegas-henderson-paradise-msa-priority-climate-action-plan.pdf" TargetMode="External"/><Relationship Id="rId56" Type="http://schemas.openxmlformats.org/officeDocument/2006/relationships/hyperlink" Target="https://www.epa.gov/system/files/documents/2024-03/bowling-green-msa-pcap.pdf" TargetMode="External"/><Relationship Id="rId64" Type="http://schemas.openxmlformats.org/officeDocument/2006/relationships/hyperlink" Target="https://www.epa.gov/system/files/documents/2024-03/5d-02f43401-0-tulsa-msa-cprg-pcap.pdf" TargetMode="External"/><Relationship Id="rId69" Type="http://schemas.openxmlformats.org/officeDocument/2006/relationships/hyperlink" Target="https://www.epa.gov/system/files/other-files/2024-04/rapid-city-additional-appendices.zip" TargetMode="External"/><Relationship Id="rId77" Type="http://schemas.openxmlformats.org/officeDocument/2006/relationships/hyperlink" Target="https://www.epa.gov/system/files/documents/2024-03/5d-98t76601-riverside-san-bernardino-ontario-pcap.pdf" TargetMode="External"/><Relationship Id="rId8" Type="http://schemas.openxmlformats.org/officeDocument/2006/relationships/hyperlink" Target="https://www.epa.gov/system/files/documents/2024-02/alamo-area-5d-02f39101-0-pcap.pdf" TargetMode="External"/><Relationship Id="rId51" Type="http://schemas.openxmlformats.org/officeDocument/2006/relationships/hyperlink" Target="https://www.epa.gov/system/files/documents/2024-03/mcallen-tx-pcap.pdf" TargetMode="External"/><Relationship Id="rId72" Type="http://schemas.openxmlformats.org/officeDocument/2006/relationships/hyperlink" Target="https://www.epa.gov/system/files/documents/2024-03/central-iowa-des-moines-msa-pcap.pdf" TargetMode="External"/><Relationship Id="rId80" Type="http://schemas.openxmlformats.org/officeDocument/2006/relationships/hyperlink" Target="https://www.epa.gov/system/files/documents/2024-03/dallas-fort-worth-air-quality-improvement-plan.pdf" TargetMode="External"/><Relationship Id="rId85" Type="http://schemas.openxmlformats.org/officeDocument/2006/relationships/printerSettings" Target="../printerSettings/printerSettings1.bin"/><Relationship Id="rId3" Type="http://schemas.openxmlformats.org/officeDocument/2006/relationships/hyperlink" Target="https://www.epa.gov/system/files/documents/2024-02/denver-regional-council-of-governments-pcap.pdf" TargetMode="External"/><Relationship Id="rId12" Type="http://schemas.openxmlformats.org/officeDocument/2006/relationships/hyperlink" Target="https://www.epa.gov/system/files/documents/2024-02/dayton_kettering-msa-pcap.pdf" TargetMode="External"/><Relationship Id="rId17" Type="http://schemas.openxmlformats.org/officeDocument/2006/relationships/hyperlink" Target="https://www.epa.gov/system/files/documents/2024-03/atlanta-msa-arc-pcap.pdf" TargetMode="External"/><Relationship Id="rId25" Type="http://schemas.openxmlformats.org/officeDocument/2006/relationships/hyperlink" Target="https://www.epa.gov/system/files/documents/2024-03/el-paso-priority-climate-action-plan.pdf" TargetMode="External"/><Relationship Id="rId33" Type="http://schemas.openxmlformats.org/officeDocument/2006/relationships/hyperlink" Target="https://www.epa.gov/system/files/documents/2024-03/5d-02f47301-0-acog-association-of-central-oklahoma-governments-pcap.pdf" TargetMode="External"/><Relationship Id="rId38" Type="http://schemas.openxmlformats.org/officeDocument/2006/relationships/hyperlink" Target="https://www.epa.gov/system/files/documents/2024-03/knoxville-msa-pcap.pdf" TargetMode="External"/><Relationship Id="rId46" Type="http://schemas.openxmlformats.org/officeDocument/2006/relationships/hyperlink" Target="https://www.epa.gov/system/files/documents/2024-03/sl-clear-priority-climate-action-plan.pdf" TargetMode="External"/><Relationship Id="rId59" Type="http://schemas.openxmlformats.org/officeDocument/2006/relationships/hyperlink" Target="https://www.epa.gov/system/files/documents/2024-03/raleigh-durham-nc-pcap.pdf" TargetMode="External"/><Relationship Id="rId67" Type="http://schemas.openxmlformats.org/officeDocument/2006/relationships/hyperlink" Target="https://www.epa.gov/system/files/documents/2024-03/5d-02f46201-pcap-baton-rouge-msa.pdf" TargetMode="External"/><Relationship Id="rId20" Type="http://schemas.openxmlformats.org/officeDocument/2006/relationships/hyperlink" Target="https://www.epa.gov/system/files/documents/2024-03/city-of-bakersfield-pcap.pdf" TargetMode="External"/><Relationship Id="rId41" Type="http://schemas.openxmlformats.org/officeDocument/2006/relationships/hyperlink" Target="https://www.epa.gov/system/files/documents/2024-03/indianapolis-cprg-cirda-pcap-report.pdf" TargetMode="External"/><Relationship Id="rId54" Type="http://schemas.openxmlformats.org/officeDocument/2006/relationships/hyperlink" Target="https://www.epa.gov/system/files/documents/2024-03/southeast-florida-priority-climate-action-plan.pdf" TargetMode="External"/><Relationship Id="rId62" Type="http://schemas.openxmlformats.org/officeDocument/2006/relationships/hyperlink" Target="https://www.epa.gov/system/files/documents/2024-03/st-louis-mo-il-msa-pcap.pdf" TargetMode="External"/><Relationship Id="rId70" Type="http://schemas.openxmlformats.org/officeDocument/2006/relationships/hyperlink" Target="https://www.epa.gov/system/files/documents/2024-03/san-diego-regional-pcap.pdf" TargetMode="External"/><Relationship Id="rId75" Type="http://schemas.openxmlformats.org/officeDocument/2006/relationships/hyperlink" Target="https://www.epa.gov/system/files/documents/2024-03/5d-98t76801-los-angeles-long-beach-anaheim-msa_pcap.pdf" TargetMode="External"/><Relationship Id="rId83" Type="http://schemas.openxmlformats.org/officeDocument/2006/relationships/hyperlink" Target="https://www.epa.gov/system/files/documents/2024-03/east-central-iowa-iowa-city-priority-climate-action-plan.pdf" TargetMode="External"/><Relationship Id="rId1" Type="http://schemas.openxmlformats.org/officeDocument/2006/relationships/hyperlink" Target="https://azmag.gov/Portals/0/Environmental/CPRG/Maricopa-Pinal-County-Region-Priority-Climate-Action-Plan.pdf?ver=8G2HlJqwTD7IwdHfyGUlYA%3d%3d" TargetMode="External"/><Relationship Id="rId6" Type="http://schemas.openxmlformats.org/officeDocument/2006/relationships/hyperlink" Target="https://www.epa.gov/system/files/documents/2024-02/portland-metro-msa-pcap.pdf" TargetMode="External"/><Relationship Id="rId15" Type="http://schemas.openxmlformats.org/officeDocument/2006/relationships/hyperlink" Target="https://www.epa.gov/system/files/documents/2024-02/buffalo-ny-msa-pcap.pdf" TargetMode="External"/><Relationship Id="rId23" Type="http://schemas.openxmlformats.org/officeDocument/2006/relationships/hyperlink" Target="https://www.cabq.gov/sustainability/documents/city-of-albuquerque-ghg-inventory-3.pdf" TargetMode="External"/><Relationship Id="rId28" Type="http://schemas.openxmlformats.org/officeDocument/2006/relationships/hyperlink" Target="https://www.epa.gov/system/files/documents/2024-03/city-of-birmingham-pcap.pdf" TargetMode="External"/><Relationship Id="rId36" Type="http://schemas.openxmlformats.org/officeDocument/2006/relationships/hyperlink" Target="https://www.epa.gov/system/files/documents/2024-03/ny-nj-msa-pcap.pdf" TargetMode="External"/><Relationship Id="rId49" Type="http://schemas.openxmlformats.org/officeDocument/2006/relationships/hyperlink" Target="https://www.epa.gov/system/files/documents/2024-03/2024-0301-gnrc-nashville-msa-pcap.pdf" TargetMode="External"/><Relationship Id="rId57" Type="http://schemas.openxmlformats.org/officeDocument/2006/relationships/hyperlink" Target="https://www.epa.gov/system/files/documents/2024-03/charlotte-gastonia-concord-nc-sc-msa-pcap.pdf" TargetMode="External"/><Relationship Id="rId10" Type="http://schemas.openxmlformats.org/officeDocument/2006/relationships/hyperlink" Target="https://www.epa.gov/system/files/documents/2024-02/metropolitan-milwaukee-priority-pollution-reduction-action-plan-report.pdf" TargetMode="External"/><Relationship Id="rId31" Type="http://schemas.openxmlformats.org/officeDocument/2006/relationships/hyperlink" Target="https://www.epa.gov/system/files/documents/2024-03/chicago-msa-pcap.pdf" TargetMode="External"/><Relationship Id="rId44" Type="http://schemas.openxmlformats.org/officeDocument/2006/relationships/hyperlink" Target="https://www.epa.gov/system/files/documents/2024-03/louisville-ky-in-msa-pcap.pdf" TargetMode="External"/><Relationship Id="rId52" Type="http://schemas.openxmlformats.org/officeDocument/2006/relationships/hyperlink" Target="https://www.epa.gov/system/files/documents/2024-03/honolulu-pcap-cprg.pdf" TargetMode="External"/><Relationship Id="rId60" Type="http://schemas.openxmlformats.org/officeDocument/2006/relationships/hyperlink" Target="https://www.epa.gov/system/files/documents/2024-03/sacramento-roseville-csa-pcap.pdf" TargetMode="External"/><Relationship Id="rId65" Type="http://schemas.openxmlformats.org/officeDocument/2006/relationships/hyperlink" Target="https://www.epa.gov/system/files/documents/2024-03/greater-worcester-msa-priority-climate-action-plan.pdf" TargetMode="External"/><Relationship Id="rId73" Type="http://schemas.openxmlformats.org/officeDocument/2006/relationships/hyperlink" Target="https://www.epa.gov/system/files/other-files/2024-04/des-moines-additional-appendices.zip" TargetMode="External"/><Relationship Id="rId78" Type="http://schemas.openxmlformats.org/officeDocument/2006/relationships/hyperlink" Target="https://www.epa.gov/system/files/documents/2024-03/pima-county-pcap.pdf" TargetMode="External"/><Relationship Id="rId81" Type="http://schemas.openxmlformats.org/officeDocument/2006/relationships/hyperlink" Target="https://climatesmart.ny.gov/fileadmin/csc/documents/GHG_Inventories/wnyghg.pdf" TargetMode="External"/><Relationship Id="rId4" Type="http://schemas.openxmlformats.org/officeDocument/2006/relationships/hyperlink" Target="https://www.epa.gov/system/files/documents/2024-02/hampton-roads-msa-pcap.pdf" TargetMode="External"/><Relationship Id="rId9" Type="http://schemas.openxmlformats.org/officeDocument/2006/relationships/hyperlink" Target="https://www.epa.gov/system/files/documents/2024-02/tampastpeteclw-msa-pcap.pdf" TargetMode="External"/><Relationship Id="rId13" Type="http://schemas.openxmlformats.org/officeDocument/2006/relationships/hyperlink" Target="https://www.epa.gov/system/files/documents/2024-02/albany-ny-msa-pcap.pdf" TargetMode="External"/><Relationship Id="rId18" Type="http://schemas.openxmlformats.org/officeDocument/2006/relationships/hyperlink" Target="https://www.epa.gov/system/files/documents/2024-03/lvpc-priority-climate-action-plan.pdf" TargetMode="External"/><Relationship Id="rId39" Type="http://schemas.openxmlformats.org/officeDocument/2006/relationships/hyperlink" Target="https://www.epa.gov/system/files/documents/2024-03/grand-valley-metro-council-w-mi-healthy-climate-plan-pcap.pdf" TargetMode="External"/><Relationship Id="rId34" Type="http://schemas.openxmlformats.org/officeDocument/2006/relationships/hyperlink" Target="https://www.epa.gov/system/files/documents/2024-03/north-port-sarasota-bradenton-msa-pcap.pdf" TargetMode="External"/><Relationship Id="rId50" Type="http://schemas.openxmlformats.org/officeDocument/2006/relationships/hyperlink" Target="https://www.epa.gov/system/files/documents/2024-03/san-francisco-oakland-berkeley-msa-pcap.pdf" TargetMode="External"/><Relationship Id="rId55" Type="http://schemas.openxmlformats.org/officeDocument/2006/relationships/hyperlink" Target="https://www.epa.gov/system/files/documents/2024-03/richmond-msa-priority-climate-action-plan.pdf" TargetMode="External"/><Relationship Id="rId76" Type="http://schemas.openxmlformats.org/officeDocument/2006/relationships/hyperlink" Target="https://www.epa.gov/system/files/documents/2024-03/metropolitan-council-twin-cities-msa-priority-climate-action-plan.pdf" TargetMode="External"/><Relationship Id="rId7" Type="http://schemas.openxmlformats.org/officeDocument/2006/relationships/hyperlink" Target="https://www.semcog.org/desktopmodules/SEMCOG.Publications/GetFile.ashx?filename=SoutheastMichiganPriorityClimateActionPlan_2024.pdf" TargetMode="External"/><Relationship Id="rId71" Type="http://schemas.openxmlformats.org/officeDocument/2006/relationships/hyperlink" Target="https://www.epa.gov/system/files/documents/2024-03/east-central-iowa-cedar-rapids-iowa-city-priority-climate-action-plan.pdf" TargetMode="External"/><Relationship Id="rId2" Type="http://schemas.openxmlformats.org/officeDocument/2006/relationships/hyperlink" Target="https://azmag.gov/Portals/0/Environmental/CPRG/Appendix-A-Maricopa-Pinal-County-Region-2020-GHG-EI-TSD.pdf?ver=WuCZG4HmHkVRQS7QDMwqWg%3d%3d" TargetMode="External"/><Relationship Id="rId29" Type="http://schemas.openxmlformats.org/officeDocument/2006/relationships/hyperlink" Target="https://www.epa.gov/system/files/documents/2024-03/boston-cambridge-newton-ma-nh-mapc-pcap.pdf" TargetMode="External"/><Relationship Id="rId24" Type="http://schemas.openxmlformats.org/officeDocument/2006/relationships/hyperlink" Target="https://www.epa.gov/system/files/documents/2024-03/fresno-cog-pcap.pdf" TargetMode="External"/><Relationship Id="rId40" Type="http://schemas.openxmlformats.org/officeDocument/2006/relationships/hyperlink" Target="https://www.epa.gov/system/files/documents/2024-03/hartford-ct-msa-crcog-priority-climate-action-plan.pdf" TargetMode="External"/><Relationship Id="rId45" Type="http://schemas.openxmlformats.org/officeDocument/2006/relationships/hyperlink" Target="https://www.epa.gov/system/files/documents/2024-03/epa-95318101-regional-priority-climate-action-plan-for-swpa.pdf" TargetMode="External"/><Relationship Id="rId66" Type="http://schemas.openxmlformats.org/officeDocument/2006/relationships/hyperlink" Target="https://www.epa.gov/system/files/documents/2024-03/rapid-city-pcap.pdf" TargetMode="External"/><Relationship Id="rId61" Type="http://schemas.openxmlformats.org/officeDocument/2006/relationships/hyperlink" Target="https://www.epa.gov/system/files/documents/2024-03/san-benito-and-santa-clara-counties-pcap.pdf" TargetMode="External"/><Relationship Id="rId82" Type="http://schemas.openxmlformats.org/officeDocument/2006/relationships/hyperlink" Target="https://www.epa.gov/system/files/documents/2024-03/5d-02f45401-pcap-new-orleans-regional-planning-commission.pdf"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hdp-us-prod-app-gflrpc-engage-files.s3.us-west-2.amazonaws.com/5017/0907/1849/Appendix_C_Measures_and_Benefits.pdf" TargetMode="External"/><Relationship Id="rId671" Type="http://schemas.openxmlformats.org/officeDocument/2006/relationships/hyperlink" Target="https://www.epa.gov/system/files/documents/2024-03/san-francisco-oakland-berkeley-msa-pcap.pdf" TargetMode="External"/><Relationship Id="rId769" Type="http://schemas.openxmlformats.org/officeDocument/2006/relationships/hyperlink" Target="https://www.epa.gov/system/files/documents/2024-03/5d-02f46201-pcap-baton-rouge-msa.pdf" TargetMode="External"/><Relationship Id="rId976" Type="http://schemas.openxmlformats.org/officeDocument/2006/relationships/comments" Target="../comments1.xml"/><Relationship Id="rId21" Type="http://schemas.openxmlformats.org/officeDocument/2006/relationships/hyperlink" Target="https://www.epa.gov/system/files/documents/2024-02/tampastpeteclw-msa-pcap.pdf" TargetMode="External"/><Relationship Id="rId324" Type="http://schemas.openxmlformats.org/officeDocument/2006/relationships/hyperlink" Target="https://www.epa.gov/system/files/documents/2024-03/el-paso-priority-climate-action-plan.pdf" TargetMode="External"/><Relationship Id="rId531" Type="http://schemas.openxmlformats.org/officeDocument/2006/relationships/hyperlink" Target="https://www.epa.gov/system/files/documents/2024-03/new-haven-milford-msa-pcap.pdf" TargetMode="External"/><Relationship Id="rId629" Type="http://schemas.openxmlformats.org/officeDocument/2006/relationships/hyperlink" Target="https://www.epa.gov/system/files/documents/2024-03/mcallen-tx-pcap.pdf" TargetMode="External"/><Relationship Id="rId170" Type="http://schemas.openxmlformats.org/officeDocument/2006/relationships/hyperlink" Target="https://www.epa.gov/system/files/documents/2024-02/alamo-area-5d-02f39101-0-pcap.pdf" TargetMode="External"/><Relationship Id="rId836" Type="http://schemas.openxmlformats.org/officeDocument/2006/relationships/hyperlink" Target="https://www.epa.gov/system/files/documents/2024-03/clean-air-northeast-florida-pcap.pdf" TargetMode="External"/><Relationship Id="rId268" Type="http://schemas.openxmlformats.org/officeDocument/2006/relationships/hyperlink" Target="https://www.epa.gov/system/files/documents/2024-03/cprg-pcap-albuquerque-msa-city-of-albuquerque.pdf" TargetMode="External"/><Relationship Id="rId475" Type="http://schemas.openxmlformats.org/officeDocument/2006/relationships/hyperlink" Target="https://www.epa.gov/system/files/documents/2024-03/indianapolis-cprg-cirda-pcap-report.pdf" TargetMode="External"/><Relationship Id="rId682" Type="http://schemas.openxmlformats.org/officeDocument/2006/relationships/hyperlink" Target="https://www.epa.gov/system/files/documents/2024-03/sacramento-roseville-csa-pcap.pdf" TargetMode="External"/><Relationship Id="rId903" Type="http://schemas.openxmlformats.org/officeDocument/2006/relationships/hyperlink" Target="https://www.epa.gov/system/files/other-files/2024-04/dayton-additional-appendices.zip" TargetMode="External"/><Relationship Id="rId32" Type="http://schemas.openxmlformats.org/officeDocument/2006/relationships/hyperlink" Target="https://www.epa.gov/system/files/documents/2024-02/hampton-roads-msa-pcap.pdf" TargetMode="External"/><Relationship Id="rId128" Type="http://schemas.openxmlformats.org/officeDocument/2006/relationships/hyperlink" Target="https://hdp-us-prod-app-gflrpc-engage-files.s3.us-west-2.amazonaws.com/5017/0907/1849/Appendix_C_Measures_and_Benefits.pdf" TargetMode="External"/><Relationship Id="rId335" Type="http://schemas.openxmlformats.org/officeDocument/2006/relationships/hyperlink" Target="https://www.epa.gov/system/files/documents/2024-03/columbus-pcap.pdf" TargetMode="External"/><Relationship Id="rId542" Type="http://schemas.openxmlformats.org/officeDocument/2006/relationships/hyperlink" Target="https://www.epa.gov/system/files/documents/2024-03/new-haven-milford-msa-pcap.pdf" TargetMode="External"/><Relationship Id="rId181" Type="http://schemas.openxmlformats.org/officeDocument/2006/relationships/hyperlink" Target="https://www.epa.gov/system/files/documents/2024-02/dayton_kettering-msa-pcap.pdf" TargetMode="External"/><Relationship Id="rId402" Type="http://schemas.openxmlformats.org/officeDocument/2006/relationships/hyperlink" Target="https://www.epa.gov/system/files/documents/2024-03/dallas-fort-worth-air-quality-improvement-plan.pdf" TargetMode="External"/><Relationship Id="rId847" Type="http://schemas.openxmlformats.org/officeDocument/2006/relationships/hyperlink" Target="https://www.epa.gov/system/files/documents/2024-03/5d-98t76801-los-angeles-long-beach-anaheim-msa_pcap.pdf" TargetMode="External"/><Relationship Id="rId279" Type="http://schemas.openxmlformats.org/officeDocument/2006/relationships/hyperlink" Target="https://www.epa.gov/system/files/documents/2024-03/cprg-pcap-albuquerque-msa-city-of-albuquerque.pdf" TargetMode="External"/><Relationship Id="rId486" Type="http://schemas.openxmlformats.org/officeDocument/2006/relationships/hyperlink" Target="https://kcmetroclimateplan.org/wp-content/uploads/2024/03/Appendix-C-Greenhouse-Gas-Quantification-and-Methodology.pdf" TargetMode="External"/><Relationship Id="rId693" Type="http://schemas.openxmlformats.org/officeDocument/2006/relationships/hyperlink" Target="https://www.epa.gov/system/files/documents/2024-03/sacramento-roseville-csa-pcap.pdf" TargetMode="External"/><Relationship Id="rId707" Type="http://schemas.openxmlformats.org/officeDocument/2006/relationships/hyperlink" Target="https://www.epa.gov/system/files/documents/2024-03/st-louis-mo-il-msa-pcap.pdf" TargetMode="External"/><Relationship Id="rId914" Type="http://schemas.openxmlformats.org/officeDocument/2006/relationships/hyperlink" Target="https://www.epa.gov/system/files/documents/2024-03/columbus-pcap.pdf" TargetMode="External"/><Relationship Id="rId43" Type="http://schemas.openxmlformats.org/officeDocument/2006/relationships/hyperlink" Target="https://www.epa.gov/system/files/documents/2024-02/gfl-priority-climate-action-plan.pdf" TargetMode="External"/><Relationship Id="rId139" Type="http://schemas.openxmlformats.org/officeDocument/2006/relationships/hyperlink" Target="https://hdp-us-prod-app-gflrpc-engage-files.s3.us-west-2.amazonaws.com/5017/0907/1849/Appendix_C_Measures_and_Benefits.pdf" TargetMode="External"/><Relationship Id="rId346" Type="http://schemas.openxmlformats.org/officeDocument/2006/relationships/hyperlink" Target="https://www.epa.gov/system/files/documents/2024-03/columbus-pcap.pdf" TargetMode="External"/><Relationship Id="rId553" Type="http://schemas.openxmlformats.org/officeDocument/2006/relationships/hyperlink" Target="https://www.epa.gov/system/files/documents/2024-03/sl-clear-priority-climate-action-plan.pdf" TargetMode="External"/><Relationship Id="rId760" Type="http://schemas.openxmlformats.org/officeDocument/2006/relationships/hyperlink" Target="https://www.epa.gov/system/files/documents/2024-03/5d-02f43401-0-tulsa-msa-cprg-pcap.pdf" TargetMode="External"/><Relationship Id="rId192" Type="http://schemas.openxmlformats.org/officeDocument/2006/relationships/hyperlink" Target="https://www.epa.gov/system/files/documents/2024-02/albany-ny-msa-pcap.pdf" TargetMode="External"/><Relationship Id="rId206" Type="http://schemas.openxmlformats.org/officeDocument/2006/relationships/hyperlink" Target="https://www.epa.gov/system/files/documents/2024-02/albany-ny-msa-pcap.pdf" TargetMode="External"/><Relationship Id="rId413" Type="http://schemas.openxmlformats.org/officeDocument/2006/relationships/hyperlink" Target="https://www.epa.gov/system/files/documents/2024-03/fresno-cog-pcap.pdf" TargetMode="External"/><Relationship Id="rId858" Type="http://schemas.openxmlformats.org/officeDocument/2006/relationships/hyperlink" Target="https://www.epa.gov/system/files/documents/2024-03/5d-98t76801-los-angeles-long-beach-anaheim-msa_pcap.pdf" TargetMode="External"/><Relationship Id="rId497" Type="http://schemas.openxmlformats.org/officeDocument/2006/relationships/hyperlink" Target="https://www.epa.gov/system/files/documents/2024-03/kansas-city-mo-ks-msa-priority-climate-action-plan.pdf" TargetMode="External"/><Relationship Id="rId620" Type="http://schemas.openxmlformats.org/officeDocument/2006/relationships/hyperlink" Target="https://www.epa.gov/system/files/documents/2024-03/2024-0301-gnrc-nashville-msa-pcap.pdf" TargetMode="External"/><Relationship Id="rId718" Type="http://schemas.openxmlformats.org/officeDocument/2006/relationships/hyperlink" Target="https://www.epa.gov/system/files/documents/2024-03/bridgeport-ct-msa-metrocog-swct-pcap.pdf" TargetMode="External"/><Relationship Id="rId925" Type="http://schemas.openxmlformats.org/officeDocument/2006/relationships/hyperlink" Target="https://www.epa.gov/system/files/documents/2024-03/greater-worcester-msa-priority-climate-action-plan.pdf" TargetMode="External"/><Relationship Id="rId357" Type="http://schemas.openxmlformats.org/officeDocument/2006/relationships/hyperlink" Target="https://www.epa.gov/system/files/documents/2024-03/city-of-birmingham-pcap.pdf" TargetMode="External"/><Relationship Id="rId54" Type="http://schemas.openxmlformats.org/officeDocument/2006/relationships/hyperlink" Target="https://www.epa.gov/system/files/documents/2024-02/gfl-priority-climate-action-plan.pdf" TargetMode="External"/><Relationship Id="rId217" Type="http://schemas.openxmlformats.org/officeDocument/2006/relationships/hyperlink" Target="https://www.epa.gov/system/files/documents/2024-02/cleveland-elyria-msa-pcap.pdf" TargetMode="External"/><Relationship Id="rId564" Type="http://schemas.openxmlformats.org/officeDocument/2006/relationships/hyperlink" Target="https://www.epa.gov/system/files/documents/2024-03/epa-95318101-regional-priority-climate-action-plan-for-swpa.pdf" TargetMode="External"/><Relationship Id="rId771" Type="http://schemas.openxmlformats.org/officeDocument/2006/relationships/hyperlink" Target="https://www.epa.gov/system/files/documents/2024-03/5d-02f46201-pcap-baton-rouge-msa.pdf" TargetMode="External"/><Relationship Id="rId869" Type="http://schemas.openxmlformats.org/officeDocument/2006/relationships/hyperlink" Target="https://www.epa.gov/system/files/documents/2024-03/metropolitan-council-twin-cities-msa-priority-climate-action-plan.pdf" TargetMode="External"/><Relationship Id="rId424" Type="http://schemas.openxmlformats.org/officeDocument/2006/relationships/hyperlink" Target="https://www.epa.gov/system/files/documents/2024-03/fresno-cog-pcap.pdf" TargetMode="External"/><Relationship Id="rId631" Type="http://schemas.openxmlformats.org/officeDocument/2006/relationships/hyperlink" Target="https://www.epa.gov/system/files/documents/2024-03/providence-msa-pcap.pdf" TargetMode="External"/><Relationship Id="rId729" Type="http://schemas.openxmlformats.org/officeDocument/2006/relationships/hyperlink" Target="https://www.epa.gov/system/files/documents/2024-03/bridgeport-ct-msa-metrocog-swct-pcap.pdf" TargetMode="External"/><Relationship Id="rId270" Type="http://schemas.openxmlformats.org/officeDocument/2006/relationships/hyperlink" Target="https://www.epa.gov/system/files/documents/2024-03/cprg-pcap-albuquerque-msa-city-of-albuquerque.pdf" TargetMode="External"/><Relationship Id="rId936" Type="http://schemas.openxmlformats.org/officeDocument/2006/relationships/hyperlink" Target="https://www.epa.gov/system/files/documents/2024-03/north-port-sarasota-bradenton-msa-pcap.pdf" TargetMode="External"/><Relationship Id="rId65" Type="http://schemas.openxmlformats.org/officeDocument/2006/relationships/hyperlink" Target="https://www.epa.gov/system/files/documents/2024-02/gfl-priority-climate-action-plan.pdf" TargetMode="External"/><Relationship Id="rId130" Type="http://schemas.openxmlformats.org/officeDocument/2006/relationships/hyperlink" Target="https://hdp-us-prod-app-gflrpc-engage-files.s3.us-west-2.amazonaws.com/5017/0907/1849/Appendix_C_Measures_and_Benefits.pdf" TargetMode="External"/><Relationship Id="rId368" Type="http://schemas.openxmlformats.org/officeDocument/2006/relationships/hyperlink" Target="https://www.epa.gov/system/files/documents/2024-03/boston-cambridge-newton-ma-nh-mapc-pcap.pdf" TargetMode="External"/><Relationship Id="rId575" Type="http://schemas.openxmlformats.org/officeDocument/2006/relationships/hyperlink" Target="https://www.epa.gov/system/files/documents/2024-03/pcap-puget-sound-msa.pdf" TargetMode="External"/><Relationship Id="rId782" Type="http://schemas.openxmlformats.org/officeDocument/2006/relationships/hyperlink" Target="https://www.epa.gov/system/files/documents/2024-03/rapid-city-pcap.pdf" TargetMode="External"/><Relationship Id="rId228" Type="http://schemas.openxmlformats.org/officeDocument/2006/relationships/hyperlink" Target="https://www.epa.gov/system/files/documents/2024-02/buffalo-ny-msa-pcap.pdf" TargetMode="External"/><Relationship Id="rId435" Type="http://schemas.openxmlformats.org/officeDocument/2006/relationships/hyperlink" Target="https://www.epa.gov/system/files/documents/2024-03/knoxville-msa-pcap.pdf" TargetMode="External"/><Relationship Id="rId642" Type="http://schemas.openxmlformats.org/officeDocument/2006/relationships/hyperlink" Target="https://www.epa.gov/system/files/documents/2024-03/san-francisco-oakland-berkeley-msa-pcap.pdf" TargetMode="External"/><Relationship Id="rId281" Type="http://schemas.openxmlformats.org/officeDocument/2006/relationships/hyperlink" Target="https://www.epa.gov/system/files/documents/2024-03/cprg-pcap-albuquerque-msa-city-of-albuquerque.pdf" TargetMode="External"/><Relationship Id="rId502" Type="http://schemas.openxmlformats.org/officeDocument/2006/relationships/hyperlink" Target="https://www.epa.gov/system/files/documents/2024-03/kansas-city-mo-ks-msa-priority-climate-action-plan.pdf" TargetMode="External"/><Relationship Id="rId947" Type="http://schemas.openxmlformats.org/officeDocument/2006/relationships/hyperlink" Target="https://www.epa.gov/system/files/documents/2024-03/epa-95318101-regional-priority-climate-action-plan-for-swpa.pdf" TargetMode="External"/><Relationship Id="rId76" Type="http://schemas.openxmlformats.org/officeDocument/2006/relationships/hyperlink" Target="https://www.epa.gov/system/files/documents/2024-02/gfl-priority-climate-action-plan.pdf" TargetMode="External"/><Relationship Id="rId141" Type="http://schemas.openxmlformats.org/officeDocument/2006/relationships/hyperlink" Target="https://hdp-us-prod-app-gflrpc-engage-files.s3.us-west-2.amazonaws.com/5017/0907/1849/Appendix_C_Measures_and_Benefits.pdf" TargetMode="External"/><Relationship Id="rId379" Type="http://schemas.openxmlformats.org/officeDocument/2006/relationships/hyperlink" Target="https://www.epa.gov/system/files/documents/2024-03/dallas-fort-worth-air-quality-improvement-plan.pdf" TargetMode="External"/><Relationship Id="rId586" Type="http://schemas.openxmlformats.org/officeDocument/2006/relationships/hyperlink" Target="https://www.epa.gov/system/files/documents/2024-03/pcap-puget-sound-msa.pdf" TargetMode="External"/><Relationship Id="rId793" Type="http://schemas.openxmlformats.org/officeDocument/2006/relationships/hyperlink" Target="https://www.epa.gov/system/files/documents/2024-03/omaha-council-bluffs-ne-msa-priority-climate-action-plan.pdf" TargetMode="External"/><Relationship Id="rId807" Type="http://schemas.openxmlformats.org/officeDocument/2006/relationships/hyperlink" Target="https://www.epa.gov/system/files/documents/2024-03/san-diego-regional-pcap.pdf" TargetMode="External"/><Relationship Id="rId7" Type="http://schemas.openxmlformats.org/officeDocument/2006/relationships/hyperlink" Target="https://azmag.gov/Portals/0/Environmental/CPRG/Maricopa-Pinal-County-Region-Priority-Climate-Action-Plan.pdf?ver=8G2HlJqwTD7IwdHfyGUlYA%3d%3d" TargetMode="External"/><Relationship Id="rId239" Type="http://schemas.openxmlformats.org/officeDocument/2006/relationships/hyperlink" Target="https://www.epa.gov/system/files/documents/2024-02/tampastpeteclw-msa-pcap.pdf" TargetMode="External"/><Relationship Id="rId446" Type="http://schemas.openxmlformats.org/officeDocument/2006/relationships/hyperlink" Target="https://www.epa.gov/system/files/documents/2024-03/ny-nj-msa-pcap.pdf" TargetMode="External"/><Relationship Id="rId653" Type="http://schemas.openxmlformats.org/officeDocument/2006/relationships/hyperlink" Target="https://www.epa.gov/system/files/documents/2024-03/bowling-green-msa-pcap.pdf" TargetMode="External"/><Relationship Id="rId292" Type="http://schemas.openxmlformats.org/officeDocument/2006/relationships/hyperlink" Target="https://www.epa.gov/system/files/documents/2024-03/atlanta-msa-arc-pcap.pdf" TargetMode="External"/><Relationship Id="rId306" Type="http://schemas.openxmlformats.org/officeDocument/2006/relationships/hyperlink" Target="https://www.epa.gov/system/files/documents/2024-03/city-of-austin-austin-rrock-georgetown-pcap.pdf" TargetMode="External"/><Relationship Id="rId860" Type="http://schemas.openxmlformats.org/officeDocument/2006/relationships/hyperlink" Target="https://www.epa.gov/system/files/documents/2024-03/5d-98t76801-los-angeles-long-beach-anaheim-msa_pcap.pdf" TargetMode="External"/><Relationship Id="rId958" Type="http://schemas.openxmlformats.org/officeDocument/2006/relationships/hyperlink" Target="https://www.epa.gov/system/files/documents/2024-03/epa-95318101-regional-priority-climate-action-plan-for-swpa.pdf" TargetMode="External"/><Relationship Id="rId87" Type="http://schemas.openxmlformats.org/officeDocument/2006/relationships/hyperlink" Target="https://www.epa.gov/system/files/documents/2024-02/gfl-priority-climate-action-plan.pdf" TargetMode="External"/><Relationship Id="rId513" Type="http://schemas.openxmlformats.org/officeDocument/2006/relationships/hyperlink" Target="https://www.epa.gov/system/files/documents/2024-03/kansas-city-mo-ks-msa-priority-climate-action-plan.pdf" TargetMode="External"/><Relationship Id="rId597" Type="http://schemas.openxmlformats.org/officeDocument/2006/relationships/hyperlink" Target="https://www.epa.gov/system/files/documents/2024-03/pcap-puget-sound-msa.pdf" TargetMode="External"/><Relationship Id="rId720" Type="http://schemas.openxmlformats.org/officeDocument/2006/relationships/hyperlink" Target="https://www.epa.gov/system/files/documents/2024-03/bridgeport-ct-msa-metrocog-swct-pcap.pdf" TargetMode="External"/><Relationship Id="rId818" Type="http://schemas.openxmlformats.org/officeDocument/2006/relationships/hyperlink" Target="https://www.epa.gov/system/files/documents/2024-03/cheyenne-msa-pcap.pdf" TargetMode="External"/><Relationship Id="rId152" Type="http://schemas.openxmlformats.org/officeDocument/2006/relationships/hyperlink" Target="https://hdp-us-prod-app-gflrpc-engage-files.s3.us-west-2.amazonaws.com/5017/0907/1849/Appendix_C_Measures_and_Benefits.pdf" TargetMode="External"/><Relationship Id="rId457" Type="http://schemas.openxmlformats.org/officeDocument/2006/relationships/hyperlink" Target="https://www.epa.gov/system/files/documents/2024-03/hartford-ct-msa-crcog-priority-climate-action-plan.pdf" TargetMode="External"/><Relationship Id="rId664" Type="http://schemas.openxmlformats.org/officeDocument/2006/relationships/hyperlink" Target="https://www.epa.gov/system/files/documents/2024-03/charlotte-gastonia-concord-nc-sc-msa-pcap.pdf" TargetMode="External"/><Relationship Id="rId871" Type="http://schemas.openxmlformats.org/officeDocument/2006/relationships/hyperlink" Target="https://www.epa.gov/system/files/documents/2024-03/metropolitan-council-twin-cities-msa-priority-climate-action-plan.pdf" TargetMode="External"/><Relationship Id="rId969" Type="http://schemas.openxmlformats.org/officeDocument/2006/relationships/hyperlink" Target="https://www.epa.gov/system/files/documents/2024-03/2024-0301-gnrc-nashville-msa-pcap.pdf" TargetMode="External"/><Relationship Id="rId14" Type="http://schemas.openxmlformats.org/officeDocument/2006/relationships/hyperlink" Target="https://www.epa.gov/system/files/documents/2024-02/denver-regional-council-of-governments-pcap.pdf" TargetMode="External"/><Relationship Id="rId317" Type="http://schemas.openxmlformats.org/officeDocument/2006/relationships/hyperlink" Target="https://www.epa.gov/system/files/documents/2024-03/el-paso-priority-climate-action-plan.pdf" TargetMode="External"/><Relationship Id="rId524" Type="http://schemas.openxmlformats.org/officeDocument/2006/relationships/hyperlink" Target="https://www.epa.gov/system/files/documents/2024-03/new-haven-milford-msa-pcap.pdf" TargetMode="External"/><Relationship Id="rId731" Type="http://schemas.openxmlformats.org/officeDocument/2006/relationships/hyperlink" Target="https://www.epa.gov/system/files/documents/2024-03/bridgeport-ct-msa-metrocog-swct-pcap.pdf" TargetMode="External"/><Relationship Id="rId98" Type="http://schemas.openxmlformats.org/officeDocument/2006/relationships/hyperlink" Target="https://hdp-us-prod-app-gflrpc-engage-files.s3.us-west-2.amazonaws.com/5017/0907/1849/Appendix_C_Measures_and_Benefits.pdf" TargetMode="External"/><Relationship Id="rId163" Type="http://schemas.openxmlformats.org/officeDocument/2006/relationships/hyperlink" Target="https://www.epa.gov/system/files/documents/2024-02/portland-metro-msa-pcap.pdf" TargetMode="External"/><Relationship Id="rId370" Type="http://schemas.openxmlformats.org/officeDocument/2006/relationships/hyperlink" Target="https://www.epa.gov/system/files/documents/2024-03/hgac-houston-galveston-02f39301-0-pcap.pdf" TargetMode="External"/><Relationship Id="rId829" Type="http://schemas.openxmlformats.org/officeDocument/2006/relationships/hyperlink" Target="https://www.epa.gov/system/files/documents/2024-03/5d-98t72801-ventura-county-msa-pcap.pdf" TargetMode="External"/><Relationship Id="rId230" Type="http://schemas.openxmlformats.org/officeDocument/2006/relationships/hyperlink" Target="https://www.epa.gov/system/files/documents/2024-02/buffalo-ny-msa-pcap.pdf" TargetMode="External"/><Relationship Id="rId468" Type="http://schemas.openxmlformats.org/officeDocument/2006/relationships/hyperlink" Target="https://www.epa.gov/system/files/documents/2024-03/indianapolis-cprg-cirda-pcap-report.pdf" TargetMode="External"/><Relationship Id="rId675" Type="http://schemas.openxmlformats.org/officeDocument/2006/relationships/hyperlink" Target="https://www.epa.gov/system/files/documents/2024-03/raleigh-durham-nc-pcap.pdf" TargetMode="External"/><Relationship Id="rId882" Type="http://schemas.openxmlformats.org/officeDocument/2006/relationships/hyperlink" Target="https://www.epa.gov/system/files/documents/2024-03/pima-county-pcap.pdf" TargetMode="External"/><Relationship Id="rId25" Type="http://schemas.openxmlformats.org/officeDocument/2006/relationships/hyperlink" Target="https://www.epa.gov/system/files/documents/2024-02/tampastpeteclw-msa-pcap.pdf" TargetMode="External"/><Relationship Id="rId328" Type="http://schemas.openxmlformats.org/officeDocument/2006/relationships/hyperlink" Target="https://www.epa.gov/system/files/documents/2024-03/columbia-sc-pcap.pdf" TargetMode="External"/><Relationship Id="rId535" Type="http://schemas.openxmlformats.org/officeDocument/2006/relationships/hyperlink" Target="https://www.epa.gov/system/files/documents/2024-03/new-haven-milford-msa-pcap.pdf" TargetMode="External"/><Relationship Id="rId742" Type="http://schemas.openxmlformats.org/officeDocument/2006/relationships/hyperlink" Target="https://www.epa.gov/system/files/documents/2024-03/st-louis-mo-il-msa-pcap.pdf" TargetMode="External"/><Relationship Id="rId174" Type="http://schemas.openxmlformats.org/officeDocument/2006/relationships/hyperlink" Target="https://www.epa.gov/system/files/documents/2024-02/alamo-area-5d-02f39101-0-pcap.pdf" TargetMode="External"/><Relationship Id="rId381" Type="http://schemas.openxmlformats.org/officeDocument/2006/relationships/hyperlink" Target="https://www.epa.gov/system/files/documents/2024-03/dallas-fort-worth-air-quality-improvement-plan.pdf" TargetMode="External"/><Relationship Id="rId602" Type="http://schemas.openxmlformats.org/officeDocument/2006/relationships/hyperlink" Target="https://www.epa.gov/system/files/documents/2024-03/pcap-puget-sound-msa.pdf" TargetMode="External"/><Relationship Id="rId241" Type="http://schemas.openxmlformats.org/officeDocument/2006/relationships/hyperlink" Target="https://www.semcog.org/desktopmodules/SEMCOG.Publications/GetFile.ashx?filename=SoutheastMichiganPriorityClimateActionPlan_2024.pdf" TargetMode="External"/><Relationship Id="rId479" Type="http://schemas.openxmlformats.org/officeDocument/2006/relationships/hyperlink" Target="https://www.epa.gov/system/files/documents/2024-03/indianapolis-cprg-cirda-pcap-report.pdf" TargetMode="External"/><Relationship Id="rId686" Type="http://schemas.openxmlformats.org/officeDocument/2006/relationships/hyperlink" Target="https://www.epa.gov/system/files/documents/2024-03/sacramento-roseville-csa-pcap.pdf" TargetMode="External"/><Relationship Id="rId893" Type="http://schemas.openxmlformats.org/officeDocument/2006/relationships/hyperlink" Target="https://kcmetroclimateplan.org/wp-content/uploads/2024/03/Appendix-C-Greenhouse-Gas-Quantification-and-Methodology.pdf" TargetMode="External"/><Relationship Id="rId907" Type="http://schemas.openxmlformats.org/officeDocument/2006/relationships/hyperlink" Target="https://www.epa.gov/system/files/documents/2024-03/kansas-city-mo-ks-msa-priority-climate-action-plan.pdf" TargetMode="External"/><Relationship Id="rId36" Type="http://schemas.openxmlformats.org/officeDocument/2006/relationships/hyperlink" Target="https://hdp-us-prod-app-gflrpc-engage-files.s3.us-west-2.amazonaws.com/5017/0907/1849/Appendix_C_Measures_and_Benefits.pdf" TargetMode="External"/><Relationship Id="rId339" Type="http://schemas.openxmlformats.org/officeDocument/2006/relationships/hyperlink" Target="https://www.epa.gov/system/files/documents/2024-03/columbus-pcap.pdf" TargetMode="External"/><Relationship Id="rId546" Type="http://schemas.openxmlformats.org/officeDocument/2006/relationships/hyperlink" Target="https://www.epa.gov/system/files/documents/2024-03/sl-clear-priority-climate-action-plan.pdf" TargetMode="External"/><Relationship Id="rId753" Type="http://schemas.openxmlformats.org/officeDocument/2006/relationships/hyperlink" Target="https://www.epa.gov/system/files/documents/2024-03/st-louis-mo-il-msa-pcap.pdf" TargetMode="External"/><Relationship Id="rId101" Type="http://schemas.openxmlformats.org/officeDocument/2006/relationships/hyperlink" Target="https://hdp-us-prod-app-gflrpc-engage-files.s3.us-west-2.amazonaws.com/5017/0907/1849/Appendix_C_Measures_and_Benefits.pdf" TargetMode="External"/><Relationship Id="rId185" Type="http://schemas.openxmlformats.org/officeDocument/2006/relationships/hyperlink" Target="https://www.epa.gov/system/files/documents/2024-02/dayton_kettering-msa-pcap.pdf" TargetMode="External"/><Relationship Id="rId406" Type="http://schemas.openxmlformats.org/officeDocument/2006/relationships/hyperlink" Target="https://www.epa.gov/system/files/documents/2024-03/dallas-fort-worth-air-quality-improvement-plan.pdf" TargetMode="External"/><Relationship Id="rId960" Type="http://schemas.openxmlformats.org/officeDocument/2006/relationships/hyperlink" Target="https://www.epa.gov/system/files/documents/2024-03/honolulu-pcap-cprg.pdf" TargetMode="External"/><Relationship Id="rId392" Type="http://schemas.openxmlformats.org/officeDocument/2006/relationships/hyperlink" Target="https://www.epa.gov/system/files/documents/2024-03/dallas-fort-worth-air-quality-improvement-plan.pdf" TargetMode="External"/><Relationship Id="rId613" Type="http://schemas.openxmlformats.org/officeDocument/2006/relationships/hyperlink" Target="https://www.epa.gov/system/files/documents/2024-03/2024-0301-gnrc-nashville-msa-pcap.pdf" TargetMode="External"/><Relationship Id="rId697" Type="http://schemas.openxmlformats.org/officeDocument/2006/relationships/hyperlink" Target="https://www.epa.gov/system/files/documents/2024-03/sacramento-roseville-csa-pcap.pdf" TargetMode="External"/><Relationship Id="rId820" Type="http://schemas.openxmlformats.org/officeDocument/2006/relationships/hyperlink" Target="https://www.epa.gov/system/files/documents/2024-03/cheyenne-msa-pcap.pdf" TargetMode="External"/><Relationship Id="rId918" Type="http://schemas.openxmlformats.org/officeDocument/2006/relationships/hyperlink" Target="https://www.epa.gov/system/files/documents/2024-03/epa-95318101-regional-priority-climate-action-plan-for-swpa.pdf" TargetMode="External"/><Relationship Id="rId252" Type="http://schemas.openxmlformats.org/officeDocument/2006/relationships/hyperlink" Target="https://www.semcog.org/desktopmodules/SEMCOG.Publications/GetFile.ashx?filename=SoutheastMichiganPriorityClimateActionPlan_2024.pdf" TargetMode="External"/><Relationship Id="rId47" Type="http://schemas.openxmlformats.org/officeDocument/2006/relationships/hyperlink" Target="https://www.epa.gov/system/files/documents/2024-02/gfl-priority-climate-action-plan.pdf" TargetMode="External"/><Relationship Id="rId112" Type="http://schemas.openxmlformats.org/officeDocument/2006/relationships/hyperlink" Target="https://hdp-us-prod-app-gflrpc-engage-files.s3.us-west-2.amazonaws.com/5017/0907/1849/Appendix_C_Measures_and_Benefits.pdf" TargetMode="External"/><Relationship Id="rId557" Type="http://schemas.openxmlformats.org/officeDocument/2006/relationships/hyperlink" Target="https://www.epa.gov/system/files/documents/2024-03/sl-clear-priority-climate-action-plan.pdf" TargetMode="External"/><Relationship Id="rId764" Type="http://schemas.openxmlformats.org/officeDocument/2006/relationships/hyperlink" Target="https://www.epa.gov/system/files/documents/2024-03/5d-02f43401-0-tulsa-msa-cprg-pcap.pdf" TargetMode="External"/><Relationship Id="rId971" Type="http://schemas.openxmlformats.org/officeDocument/2006/relationships/hyperlink" Target="https://www.epa.gov/system/files/documents/2024-03/2024-0301-gnrc-nashville-msa-pcap.pdf" TargetMode="External"/><Relationship Id="rId196" Type="http://schemas.openxmlformats.org/officeDocument/2006/relationships/hyperlink" Target="https://www.epa.gov/system/files/documents/2024-02/albany-ny-msa-pcap.pdf" TargetMode="External"/><Relationship Id="rId417" Type="http://schemas.openxmlformats.org/officeDocument/2006/relationships/hyperlink" Target="https://www.epa.gov/system/files/documents/2024-03/fresno-cog-pcap.pdf" TargetMode="External"/><Relationship Id="rId624" Type="http://schemas.openxmlformats.org/officeDocument/2006/relationships/hyperlink" Target="https://www.epa.gov/system/files/documents/2024-03/2024-0301-gnrc-nashville-msa-pcap.pdf" TargetMode="External"/><Relationship Id="rId831" Type="http://schemas.openxmlformats.org/officeDocument/2006/relationships/hyperlink" Target="https://www.epa.gov/system/files/documents/2024-03/chicago-msa-pcap.pdf" TargetMode="External"/><Relationship Id="rId263" Type="http://schemas.openxmlformats.org/officeDocument/2006/relationships/hyperlink" Target="https://www.epa.gov/system/files/documents/2024-03/cprg-pcap-albuquerque-msa-city-of-albuquerque.pdf" TargetMode="External"/><Relationship Id="rId470" Type="http://schemas.openxmlformats.org/officeDocument/2006/relationships/hyperlink" Target="https://www.epa.gov/system/files/documents/2024-03/indianapolis-cprg-cirda-pcap-report.pdf" TargetMode="External"/><Relationship Id="rId929" Type="http://schemas.openxmlformats.org/officeDocument/2006/relationships/hyperlink" Target="https://www.epa.gov/system/files/documents/2024-03/east-central-iowa-cedar-rapids-iowa-city-priority-climate-action-plan.pdf" TargetMode="External"/><Relationship Id="rId58" Type="http://schemas.openxmlformats.org/officeDocument/2006/relationships/hyperlink" Target="https://www.epa.gov/system/files/documents/2024-02/gfl-priority-climate-action-plan.pdf" TargetMode="External"/><Relationship Id="rId123" Type="http://schemas.openxmlformats.org/officeDocument/2006/relationships/hyperlink" Target="https://hdp-us-prod-app-gflrpc-engage-files.s3.us-west-2.amazonaws.com/5017/0907/1849/Appendix_C_Measures_and_Benefits.pdf" TargetMode="External"/><Relationship Id="rId330" Type="http://schemas.openxmlformats.org/officeDocument/2006/relationships/hyperlink" Target="https://www.epa.gov/system/files/documents/2024-03/columbia-sc-pcap.pdf" TargetMode="External"/><Relationship Id="rId568" Type="http://schemas.openxmlformats.org/officeDocument/2006/relationships/hyperlink" Target="https://www.epa.gov/system/files/documents/2024-03/pcap-puget-sound-msa.pdf" TargetMode="External"/><Relationship Id="rId775" Type="http://schemas.openxmlformats.org/officeDocument/2006/relationships/hyperlink" Target="https://www.epa.gov/system/files/documents/2024-03/5d-02f46201-pcap-baton-rouge-msa.pdf" TargetMode="External"/><Relationship Id="rId428" Type="http://schemas.openxmlformats.org/officeDocument/2006/relationships/hyperlink" Target="https://www.epa.gov/system/files/documents/2024-03/phl-msa-pcapreport-dvrpc.pdf" TargetMode="External"/><Relationship Id="rId635" Type="http://schemas.openxmlformats.org/officeDocument/2006/relationships/hyperlink" Target="https://www.epa.gov/system/files/documents/2024-03/providence-msa-pcap.pdf" TargetMode="External"/><Relationship Id="rId842" Type="http://schemas.openxmlformats.org/officeDocument/2006/relationships/hyperlink" Target="https://www.epa.gov/system/files/documents/2024-03/clean-air-northeast-florida-pcap.pdf" TargetMode="External"/><Relationship Id="rId274" Type="http://schemas.openxmlformats.org/officeDocument/2006/relationships/hyperlink" Target="https://www.epa.gov/system/files/documents/2024-03/cprg-pcap-albuquerque-msa-city-of-albuquerque.pdf" TargetMode="External"/><Relationship Id="rId481" Type="http://schemas.openxmlformats.org/officeDocument/2006/relationships/hyperlink" Target="https://www.epa.gov/system/files/documents/2024-03/indianapolis-cprg-cirda-pcap-report.pdf" TargetMode="External"/><Relationship Id="rId702" Type="http://schemas.openxmlformats.org/officeDocument/2006/relationships/hyperlink" Target="https://www.epa.gov/system/files/documents/2024-03/san-benito-and-santa-clara-counties-pcap.pdf" TargetMode="External"/><Relationship Id="rId69" Type="http://schemas.openxmlformats.org/officeDocument/2006/relationships/hyperlink" Target="https://www.epa.gov/system/files/documents/2024-02/gfl-priority-climate-action-plan.pdf" TargetMode="External"/><Relationship Id="rId134" Type="http://schemas.openxmlformats.org/officeDocument/2006/relationships/hyperlink" Target="https://hdp-us-prod-app-gflrpc-engage-files.s3.us-west-2.amazonaws.com/5017/0907/1849/Appendix_C_Measures_and_Benefits.pdf" TargetMode="External"/><Relationship Id="rId579" Type="http://schemas.openxmlformats.org/officeDocument/2006/relationships/hyperlink" Target="https://www.epa.gov/system/files/documents/2024-03/pcap-puget-sound-msa.pdf" TargetMode="External"/><Relationship Id="rId786" Type="http://schemas.openxmlformats.org/officeDocument/2006/relationships/hyperlink" Target="https://www.epa.gov/system/files/documents/2024-03/rapid-city-pcap.pdf" TargetMode="External"/><Relationship Id="rId341" Type="http://schemas.openxmlformats.org/officeDocument/2006/relationships/hyperlink" Target="https://www.epa.gov/system/files/documents/2024-03/columbus-pcap.pdf" TargetMode="External"/><Relationship Id="rId439" Type="http://schemas.openxmlformats.org/officeDocument/2006/relationships/hyperlink" Target="https://www.epa.gov/system/files/documents/2024-03/knoxville-msa-pcap.pdf" TargetMode="External"/><Relationship Id="rId646" Type="http://schemas.openxmlformats.org/officeDocument/2006/relationships/hyperlink" Target="https://www.epa.gov/system/files/documents/2024-03/bowling-green-msa-pcap.pdf" TargetMode="External"/><Relationship Id="rId201" Type="http://schemas.openxmlformats.org/officeDocument/2006/relationships/hyperlink" Target="https://www.epa.gov/system/files/documents/2024-02/albany-ny-msa-pcap.pdf" TargetMode="External"/><Relationship Id="rId285" Type="http://schemas.openxmlformats.org/officeDocument/2006/relationships/hyperlink" Target="https://www.epa.gov/system/files/documents/2024-03/atlanta-msa-arc-pcap.pdf" TargetMode="External"/><Relationship Id="rId506" Type="http://schemas.openxmlformats.org/officeDocument/2006/relationships/hyperlink" Target="https://kcmetroclimateplan.org/wp-content/uploads/2024/03/Appendix-C-Greenhouse-Gas-Quantification-and-Methodology.pdf" TargetMode="External"/><Relationship Id="rId853" Type="http://schemas.openxmlformats.org/officeDocument/2006/relationships/hyperlink" Target="https://www.epa.gov/system/files/documents/2024-03/5d-98t76801-los-angeles-long-beach-anaheim-msa_pcap.pdf" TargetMode="External"/><Relationship Id="rId492" Type="http://schemas.openxmlformats.org/officeDocument/2006/relationships/hyperlink" Target="https://kcmetroclimateplan.org/wp-content/uploads/2024/03/Appendix-C-Greenhouse-Gas-Quantification-and-Methodology.pdf" TargetMode="External"/><Relationship Id="rId713" Type="http://schemas.openxmlformats.org/officeDocument/2006/relationships/hyperlink" Target="https://www.epa.gov/system/files/documents/2024-03/san-benito-and-santa-clara-counties-pcap.pdf" TargetMode="External"/><Relationship Id="rId797" Type="http://schemas.openxmlformats.org/officeDocument/2006/relationships/hyperlink" Target="https://www.epa.gov/system/files/documents/2024-03/southeast-florida-priority-climate-action-plan.pdf" TargetMode="External"/><Relationship Id="rId920" Type="http://schemas.openxmlformats.org/officeDocument/2006/relationships/hyperlink" Target="https://www.epa.gov/system/files/documents/2024-03/hgac-houston-galveston-02f39301-0-pcap.pdf" TargetMode="External"/><Relationship Id="rId145" Type="http://schemas.openxmlformats.org/officeDocument/2006/relationships/hyperlink" Target="https://hdp-us-prod-app-gflrpc-engage-files.s3.us-west-2.amazonaws.com/5017/0907/1849/Appendix_C_Measures_and_Benefits.pdf" TargetMode="External"/><Relationship Id="rId352" Type="http://schemas.openxmlformats.org/officeDocument/2006/relationships/hyperlink" Target="https://www.epa.gov/system/files/documents/2024-03/city-of-birmingham-pcap.pdf" TargetMode="External"/><Relationship Id="rId212" Type="http://schemas.openxmlformats.org/officeDocument/2006/relationships/hyperlink" Target="https://www.epa.gov/system/files/documents/2024-02/metropolitan-milwaukee-priority-pollution-reduction-action-plan-report.pdf" TargetMode="External"/><Relationship Id="rId657" Type="http://schemas.openxmlformats.org/officeDocument/2006/relationships/hyperlink" Target="https://www.epa.gov/system/files/documents/2024-03/bowling-green-msa-pcap.pdf" TargetMode="External"/><Relationship Id="rId864" Type="http://schemas.openxmlformats.org/officeDocument/2006/relationships/hyperlink" Target="https://www.epa.gov/system/files/documents/2024-03/metropolitan-council-twin-cities-msa-priority-climate-action-plan.pdf" TargetMode="External"/><Relationship Id="rId296" Type="http://schemas.openxmlformats.org/officeDocument/2006/relationships/hyperlink" Target="https://www.epa.gov/system/files/documents/2024-03/city-of-bakersfield-pcap.pdf" TargetMode="External"/><Relationship Id="rId517" Type="http://schemas.openxmlformats.org/officeDocument/2006/relationships/hyperlink" Target="https://www.epa.gov/system/files/documents/2024-03/kansas-city-mo-ks-msa-priority-climate-action-plan.pdf" TargetMode="External"/><Relationship Id="rId724" Type="http://schemas.openxmlformats.org/officeDocument/2006/relationships/hyperlink" Target="https://www.epa.gov/system/files/documents/2024-03/msa-san-juan-puerto-rico-pcap-cprg.pdf" TargetMode="External"/><Relationship Id="rId931" Type="http://schemas.openxmlformats.org/officeDocument/2006/relationships/hyperlink" Target="https://www.epa.gov/system/files/documents/2024-03/east-central-iowa-cedar-rapids-iowa-city-priority-climate-action-plan.pdf" TargetMode="External"/><Relationship Id="rId60" Type="http://schemas.openxmlformats.org/officeDocument/2006/relationships/hyperlink" Target="https://www.epa.gov/system/files/documents/2024-02/gfl-priority-climate-action-plan.pdf" TargetMode="External"/><Relationship Id="rId156" Type="http://schemas.openxmlformats.org/officeDocument/2006/relationships/hyperlink" Target="https://hdp-us-prod-app-gflrpc-engage-files.s3.us-west-2.amazonaws.com/5017/0907/1849/Appendix_C_Measures_and_Benefits.pdf" TargetMode="External"/><Relationship Id="rId363" Type="http://schemas.openxmlformats.org/officeDocument/2006/relationships/hyperlink" Target="https://www.epa.gov/system/files/documents/2024-03/boston-cambridge-newton-ma-nh-mapc-pcap.pdf" TargetMode="External"/><Relationship Id="rId570" Type="http://schemas.openxmlformats.org/officeDocument/2006/relationships/hyperlink" Target="https://www.epa.gov/system/files/documents/2024-03/pcap-puget-sound-msa.pdf" TargetMode="External"/><Relationship Id="rId223" Type="http://schemas.openxmlformats.org/officeDocument/2006/relationships/hyperlink" Target="https://www.epa.gov/system/files/documents/2024-02/cleveland-elyria-msa-pcap.pdf" TargetMode="External"/><Relationship Id="rId430" Type="http://schemas.openxmlformats.org/officeDocument/2006/relationships/hyperlink" Target="https://www.epa.gov/system/files/documents/2024-03/phl-msa-pcapreport-dvrpc.pdf" TargetMode="External"/><Relationship Id="rId668" Type="http://schemas.openxmlformats.org/officeDocument/2006/relationships/hyperlink" Target="https://www.epa.gov/system/files/documents/2024-03/charlotte-gastonia-concord-nc-sc-msa-pcap.pdf" TargetMode="External"/><Relationship Id="rId875" Type="http://schemas.openxmlformats.org/officeDocument/2006/relationships/hyperlink" Target="https://www.epa.gov/system/files/documents/2024-03/metropolitan-council-twin-cities-msa-priority-climate-action-plan.pdf" TargetMode="External"/><Relationship Id="rId18" Type="http://schemas.openxmlformats.org/officeDocument/2006/relationships/hyperlink" Target="https://www.epa.gov/system/files/documents/2024-02/tampastpeteclw-msa-pcap.pdf" TargetMode="External"/><Relationship Id="rId528" Type="http://schemas.openxmlformats.org/officeDocument/2006/relationships/hyperlink" Target="https://www.epa.gov/system/files/documents/2024-03/new-haven-milford-msa-pcap.pdf" TargetMode="External"/><Relationship Id="rId735" Type="http://schemas.openxmlformats.org/officeDocument/2006/relationships/hyperlink" Target="https://www.epa.gov/system/files/documents/2024-03/st-louis-mo-il-msa-pcap.pdf" TargetMode="External"/><Relationship Id="rId942" Type="http://schemas.openxmlformats.org/officeDocument/2006/relationships/hyperlink" Target="https://www.epa.gov/system/files/documents/2024-03/louisville-ky-in-msa-pcap.pdf" TargetMode="External"/><Relationship Id="rId167" Type="http://schemas.openxmlformats.org/officeDocument/2006/relationships/hyperlink" Target="https://www.epa.gov/system/files/documents/2024-02/portland-metro-msa-pcap.pdf" TargetMode="External"/><Relationship Id="rId374" Type="http://schemas.openxmlformats.org/officeDocument/2006/relationships/hyperlink" Target="https://www.epa.gov/system/files/documents/2024-03/dallas-fort-worth-air-quality-improvement-plan.pdf" TargetMode="External"/><Relationship Id="rId581" Type="http://schemas.openxmlformats.org/officeDocument/2006/relationships/hyperlink" Target="https://www.epa.gov/system/files/documents/2024-03/pcap-puget-sound-msa.pdf" TargetMode="External"/><Relationship Id="rId71" Type="http://schemas.openxmlformats.org/officeDocument/2006/relationships/hyperlink" Target="https://www.epa.gov/system/files/documents/2024-02/gfl-priority-climate-action-plan.pdf" TargetMode="External"/><Relationship Id="rId234" Type="http://schemas.openxmlformats.org/officeDocument/2006/relationships/hyperlink" Target="https://www.epa.gov/system/files/documents/2024-02/buffalo-ny-msa-pcap.pdf" TargetMode="External"/><Relationship Id="rId679" Type="http://schemas.openxmlformats.org/officeDocument/2006/relationships/hyperlink" Target="https://www.epa.gov/system/files/documents/2024-03/sacramento-roseville-csa-pcap.pdf" TargetMode="External"/><Relationship Id="rId802" Type="http://schemas.openxmlformats.org/officeDocument/2006/relationships/hyperlink" Target="https://www.epa.gov/system/files/documents/2024-03/san-diego-regional-pcap.pdf" TargetMode="External"/><Relationship Id="rId886" Type="http://schemas.openxmlformats.org/officeDocument/2006/relationships/hyperlink" Target="https://www.epa.gov/system/files/documents/2024-03/pima-county-pcap.pdf" TargetMode="External"/><Relationship Id="rId2" Type="http://schemas.openxmlformats.org/officeDocument/2006/relationships/hyperlink" Target="https://azmag.gov/Portals/0/Environmental/CPRG/Maricopa-Pinal-County-Region-Priority-Climate-Action-Plan.pdf?ver=8G2HlJqwTD7IwdHfyGUlYA%3d%3d" TargetMode="External"/><Relationship Id="rId29" Type="http://schemas.openxmlformats.org/officeDocument/2006/relationships/hyperlink" Target="https://www.epa.gov/system/files/documents/2024-02/hampton-roads-msa-pcap.pdf" TargetMode="External"/><Relationship Id="rId441" Type="http://schemas.openxmlformats.org/officeDocument/2006/relationships/hyperlink" Target="https://www.epa.gov/system/files/documents/2024-03/ny-nj-msa-pcap.pdf" TargetMode="External"/><Relationship Id="rId539" Type="http://schemas.openxmlformats.org/officeDocument/2006/relationships/hyperlink" Target="https://www.epa.gov/system/files/documents/2024-03/new-haven-milford-msa-pcap.pdf" TargetMode="External"/><Relationship Id="rId746" Type="http://schemas.openxmlformats.org/officeDocument/2006/relationships/hyperlink" Target="https://www.epa.gov/system/files/documents/2024-03/st-louis-mo-il-msa-pcap.pdf" TargetMode="External"/><Relationship Id="rId178" Type="http://schemas.openxmlformats.org/officeDocument/2006/relationships/hyperlink" Target="https://www.epa.gov/system/files/documents/2024-02/metropolitan-milwaukee-priority-pollution-reduction-action-plan-report.pdf" TargetMode="External"/><Relationship Id="rId301" Type="http://schemas.openxmlformats.org/officeDocument/2006/relationships/hyperlink" Target="https://www.epa.gov/system/files/documents/2024-03/city-of-bakersfield-pcap.pdf" TargetMode="External"/><Relationship Id="rId953" Type="http://schemas.openxmlformats.org/officeDocument/2006/relationships/hyperlink" Target="https://www.epa.gov/system/files/documents/2024-03/epa-95318101-regional-priority-climate-action-plan-for-swpa.pdf" TargetMode="External"/><Relationship Id="rId82" Type="http://schemas.openxmlformats.org/officeDocument/2006/relationships/hyperlink" Target="https://www.epa.gov/system/files/documents/2024-02/gfl-priority-climate-action-plan.pdf" TargetMode="External"/><Relationship Id="rId385" Type="http://schemas.openxmlformats.org/officeDocument/2006/relationships/hyperlink" Target="https://www.epa.gov/system/files/documents/2024-03/dallas-fort-worth-air-quality-improvement-plan.pdf" TargetMode="External"/><Relationship Id="rId592" Type="http://schemas.openxmlformats.org/officeDocument/2006/relationships/hyperlink" Target="https://www.epa.gov/system/files/documents/2024-03/pcap-puget-sound-msa.pdf" TargetMode="External"/><Relationship Id="rId606" Type="http://schemas.openxmlformats.org/officeDocument/2006/relationships/hyperlink" Target="https://www.epa.gov/system/files/documents/2024-03/pcap-puget-sound-msa.pdf" TargetMode="External"/><Relationship Id="rId813" Type="http://schemas.openxmlformats.org/officeDocument/2006/relationships/hyperlink" Target="https://www.epa.gov/system/files/documents/2024-03/east-central-iowa-cedar-rapids-iowa-city-priority-climate-action-plan.pdf" TargetMode="External"/><Relationship Id="rId245" Type="http://schemas.openxmlformats.org/officeDocument/2006/relationships/hyperlink" Target="https://www.semcog.org/desktopmodules/SEMCOG.Publications/GetFile.ashx?filename=SoutheastMichiganPriorityClimateActionPlan_2024.pdf" TargetMode="External"/><Relationship Id="rId452" Type="http://schemas.openxmlformats.org/officeDocument/2006/relationships/hyperlink" Target="https://www.epa.gov/system/files/documents/2024-03/grand-valley-metro-council-w-mi-healthy-climate-plan-pcap.pdf" TargetMode="External"/><Relationship Id="rId897" Type="http://schemas.openxmlformats.org/officeDocument/2006/relationships/hyperlink" Target="https://www.epa.gov/system/files/other-files/2024-04/dayton-additional-appendices.zip" TargetMode="External"/><Relationship Id="rId105" Type="http://schemas.openxmlformats.org/officeDocument/2006/relationships/hyperlink" Target="https://hdp-us-prod-app-gflrpc-engage-files.s3.us-west-2.amazonaws.com/5017/0907/1849/Appendix_C_Measures_and_Benefits.pdf" TargetMode="External"/><Relationship Id="rId312" Type="http://schemas.openxmlformats.org/officeDocument/2006/relationships/hyperlink" Target="https://www.epa.gov/system/files/documents/2024-03/baltimore-msa-bmc-pcap.pdf" TargetMode="External"/><Relationship Id="rId757" Type="http://schemas.openxmlformats.org/officeDocument/2006/relationships/hyperlink" Target="https://www.epa.gov/system/files/documents/2024-03/5d-02f43401-0-tulsa-msa-cprg-pcap.pdf" TargetMode="External"/><Relationship Id="rId964" Type="http://schemas.openxmlformats.org/officeDocument/2006/relationships/hyperlink" Target="https://www.epa.gov/system/files/documents/2024-03/5d-98t72801-ventura-county-msa-pcap.pdf" TargetMode="External"/><Relationship Id="rId93" Type="http://schemas.openxmlformats.org/officeDocument/2006/relationships/hyperlink" Target="https://www.epa.gov/system/files/documents/2024-02/gfl-priority-climate-action-plan.pdf" TargetMode="External"/><Relationship Id="rId189" Type="http://schemas.openxmlformats.org/officeDocument/2006/relationships/hyperlink" Target="https://www.epa.gov/system/files/documents/2024-02/albany-ny-msa-pcap.pdf" TargetMode="External"/><Relationship Id="rId396" Type="http://schemas.openxmlformats.org/officeDocument/2006/relationships/hyperlink" Target="https://www.epa.gov/system/files/documents/2024-03/dallas-fort-worth-air-quality-improvement-plan.pdf" TargetMode="External"/><Relationship Id="rId617" Type="http://schemas.openxmlformats.org/officeDocument/2006/relationships/hyperlink" Target="https://www.epa.gov/system/files/documents/2024-03/2024-0301-gnrc-nashville-msa-pcap.pdf" TargetMode="External"/><Relationship Id="rId824" Type="http://schemas.openxmlformats.org/officeDocument/2006/relationships/hyperlink" Target="https://www.epa.gov/system/files/documents/2024-03/cheyenne-msa-pcap.pdf" TargetMode="External"/><Relationship Id="rId256" Type="http://schemas.openxmlformats.org/officeDocument/2006/relationships/hyperlink" Target="https://www.epa.gov/system/files/documents/2024-03/lvpc-priority-climate-action-plan.pdf" TargetMode="External"/><Relationship Id="rId463" Type="http://schemas.openxmlformats.org/officeDocument/2006/relationships/hyperlink" Target="https://www.epa.gov/system/files/documents/2024-03/hartford-ct-msa-crcog-priority-climate-action-plan.pdf" TargetMode="External"/><Relationship Id="rId670" Type="http://schemas.openxmlformats.org/officeDocument/2006/relationships/hyperlink" Target="https://www.epa.gov/system/files/documents/2024-03/san-francisco-oakland-berkeley-msa-pcap.pdf" TargetMode="External"/><Relationship Id="rId116" Type="http://schemas.openxmlformats.org/officeDocument/2006/relationships/hyperlink" Target="https://hdp-us-prod-app-gflrpc-engage-files.s3.us-west-2.amazonaws.com/5017/0907/1849/Appendix_C_Measures_and_Benefits.pdf" TargetMode="External"/><Relationship Id="rId323" Type="http://schemas.openxmlformats.org/officeDocument/2006/relationships/hyperlink" Target="https://www.epa.gov/system/files/documents/2024-03/el-paso-priority-climate-action-plan.pdf" TargetMode="External"/><Relationship Id="rId530" Type="http://schemas.openxmlformats.org/officeDocument/2006/relationships/hyperlink" Target="https://www.epa.gov/system/files/documents/2024-03/new-haven-milford-msa-pcap.pdf" TargetMode="External"/><Relationship Id="rId768" Type="http://schemas.openxmlformats.org/officeDocument/2006/relationships/hyperlink" Target="https://www.epa.gov/system/files/documents/2024-03/5d-02f46201-pcap-baton-rouge-msa.pdf" TargetMode="External"/><Relationship Id="rId975" Type="http://schemas.openxmlformats.org/officeDocument/2006/relationships/vmlDrawing" Target="../drawings/vmlDrawing1.vml"/><Relationship Id="rId20" Type="http://schemas.openxmlformats.org/officeDocument/2006/relationships/hyperlink" Target="https://www.epa.gov/system/files/documents/2024-02/tampastpeteclw-msa-pcap.pdf" TargetMode="External"/><Relationship Id="rId628" Type="http://schemas.openxmlformats.org/officeDocument/2006/relationships/hyperlink" Target="https://www.epa.gov/system/files/documents/2024-03/mcallen-tx-pcap.pdf" TargetMode="External"/><Relationship Id="rId835" Type="http://schemas.openxmlformats.org/officeDocument/2006/relationships/hyperlink" Target="https://www.epa.gov/system/files/documents/2024-03/clean-air-northeast-florida-pcap.pdf" TargetMode="External"/><Relationship Id="rId267" Type="http://schemas.openxmlformats.org/officeDocument/2006/relationships/hyperlink" Target="https://www.epa.gov/system/files/documents/2024-03/cprg-pcap-albuquerque-msa-city-of-albuquerque.pdf" TargetMode="External"/><Relationship Id="rId474" Type="http://schemas.openxmlformats.org/officeDocument/2006/relationships/hyperlink" Target="https://www.epa.gov/system/files/documents/2024-03/indianapolis-cprg-cirda-pcap-report.pdf" TargetMode="External"/><Relationship Id="rId127" Type="http://schemas.openxmlformats.org/officeDocument/2006/relationships/hyperlink" Target="https://hdp-us-prod-app-gflrpc-engage-files.s3.us-west-2.amazonaws.com/5017/0907/1849/Appendix_C_Measures_and_Benefits.pdf" TargetMode="External"/><Relationship Id="rId681" Type="http://schemas.openxmlformats.org/officeDocument/2006/relationships/hyperlink" Target="https://www.epa.gov/system/files/documents/2024-03/sacramento-roseville-csa-pcap.pdf" TargetMode="External"/><Relationship Id="rId779" Type="http://schemas.openxmlformats.org/officeDocument/2006/relationships/hyperlink" Target="https://www.epa.gov/system/files/documents/2024-03/5d-02f46201-pcap-baton-rouge-msa.pdf" TargetMode="External"/><Relationship Id="rId902" Type="http://schemas.openxmlformats.org/officeDocument/2006/relationships/hyperlink" Target="https://www.epa.gov/system/files/other-files/2024-04/dayton-additional-appendices.zip" TargetMode="External"/><Relationship Id="rId31" Type="http://schemas.openxmlformats.org/officeDocument/2006/relationships/hyperlink" Target="https://www.epa.gov/system/files/documents/2024-02/hampton-roads-msa-pcap.pdf" TargetMode="External"/><Relationship Id="rId334" Type="http://schemas.openxmlformats.org/officeDocument/2006/relationships/hyperlink" Target="https://www.epa.gov/system/files/documents/2024-03/columbus-pcap.pdf" TargetMode="External"/><Relationship Id="rId541" Type="http://schemas.openxmlformats.org/officeDocument/2006/relationships/hyperlink" Target="https://www.epa.gov/system/files/documents/2024-03/new-haven-milford-msa-pcap.pdf" TargetMode="External"/><Relationship Id="rId639" Type="http://schemas.openxmlformats.org/officeDocument/2006/relationships/hyperlink" Target="https://www.epa.gov/system/files/documents/2024-03/lexington-fayette-msa-priority-climate-action-plan.pdf" TargetMode="External"/><Relationship Id="rId180" Type="http://schemas.openxmlformats.org/officeDocument/2006/relationships/hyperlink" Target="https://www.epa.gov/system/files/documents/2024-02/dayton_kettering-msa-pcap.pdf" TargetMode="External"/><Relationship Id="rId278" Type="http://schemas.openxmlformats.org/officeDocument/2006/relationships/hyperlink" Target="https://www.epa.gov/system/files/documents/2024-03/cprg-pcap-albuquerque-msa-city-of-albuquerque.pdf" TargetMode="External"/><Relationship Id="rId401" Type="http://schemas.openxmlformats.org/officeDocument/2006/relationships/hyperlink" Target="https://www.epa.gov/system/files/documents/2024-03/dallas-fort-worth-air-quality-improvement-plan.pdf" TargetMode="External"/><Relationship Id="rId846" Type="http://schemas.openxmlformats.org/officeDocument/2006/relationships/hyperlink" Target="https://www.epa.gov/system/files/documents/2024-03/5d-98t76801-los-angeles-long-beach-anaheim-msa_pcap.pdf" TargetMode="External"/><Relationship Id="rId485" Type="http://schemas.openxmlformats.org/officeDocument/2006/relationships/hyperlink" Target="https://kcmetroclimateplan.org/wp-content/uploads/2024/03/Appendix-C-Greenhouse-Gas-Quantification-and-Methodology.pdf" TargetMode="External"/><Relationship Id="rId692" Type="http://schemas.openxmlformats.org/officeDocument/2006/relationships/hyperlink" Target="https://www.epa.gov/system/files/documents/2024-03/sacramento-roseville-csa-pcap.pdf" TargetMode="External"/><Relationship Id="rId706" Type="http://schemas.openxmlformats.org/officeDocument/2006/relationships/hyperlink" Target="https://www.epa.gov/system/files/documents/2024-03/st-louis-mo-il-msa-pcap.pdf" TargetMode="External"/><Relationship Id="rId913" Type="http://schemas.openxmlformats.org/officeDocument/2006/relationships/hyperlink" Target="https://www.epa.gov/system/files/documents/2024-03/providence-msa-pcap.pdf" TargetMode="External"/><Relationship Id="rId42" Type="http://schemas.openxmlformats.org/officeDocument/2006/relationships/hyperlink" Target="https://www.epa.gov/system/files/documents/2024-02/gfl-priority-climate-action-plan.pdf" TargetMode="External"/><Relationship Id="rId138" Type="http://schemas.openxmlformats.org/officeDocument/2006/relationships/hyperlink" Target="https://hdp-us-prod-app-gflrpc-engage-files.s3.us-west-2.amazonaws.com/5017/0907/1849/Appendix_C_Measures_and_Benefits.pdf" TargetMode="External"/><Relationship Id="rId345" Type="http://schemas.openxmlformats.org/officeDocument/2006/relationships/hyperlink" Target="https://www.epa.gov/system/files/documents/2024-03/columbus-pcap.pdf" TargetMode="External"/><Relationship Id="rId552" Type="http://schemas.openxmlformats.org/officeDocument/2006/relationships/hyperlink" Target="https://www.epa.gov/system/files/documents/2024-03/sl-clear-priority-climate-action-plan.pdf" TargetMode="External"/><Relationship Id="rId191" Type="http://schemas.openxmlformats.org/officeDocument/2006/relationships/hyperlink" Target="https://www.epa.gov/system/files/documents/2024-02/albany-ny-msa-pcap.pdf" TargetMode="External"/><Relationship Id="rId205" Type="http://schemas.openxmlformats.org/officeDocument/2006/relationships/hyperlink" Target="https://www.epa.gov/system/files/documents/2024-02/albany-ny-msa-pcap.pdf" TargetMode="External"/><Relationship Id="rId412" Type="http://schemas.openxmlformats.org/officeDocument/2006/relationships/hyperlink" Target="https://www.epa.gov/system/files/documents/2024-03/fresno-cog-pcap.pdf" TargetMode="External"/><Relationship Id="rId857" Type="http://schemas.openxmlformats.org/officeDocument/2006/relationships/hyperlink" Target="https://www.epa.gov/system/files/documents/2024-03/5d-98t76801-los-angeles-long-beach-anaheim-msa_pcap.pdf" TargetMode="External"/><Relationship Id="rId289" Type="http://schemas.openxmlformats.org/officeDocument/2006/relationships/hyperlink" Target="https://www.epa.gov/system/files/documents/2024-03/atlanta-msa-arc-pcap.pdf" TargetMode="External"/><Relationship Id="rId496" Type="http://schemas.openxmlformats.org/officeDocument/2006/relationships/hyperlink" Target="https://www.epa.gov/system/files/documents/2024-03/kansas-city-mo-ks-msa-priority-climate-action-plan.pdf" TargetMode="External"/><Relationship Id="rId717" Type="http://schemas.openxmlformats.org/officeDocument/2006/relationships/hyperlink" Target="https://www.epa.gov/system/files/documents/2024-03/bridgeport-ct-msa-metrocog-swct-pcap.pdf" TargetMode="External"/><Relationship Id="rId924" Type="http://schemas.openxmlformats.org/officeDocument/2006/relationships/hyperlink" Target="https://www.epa.gov/system/files/documents/2024-03/chicago-msa-pcap.pdf" TargetMode="External"/><Relationship Id="rId53" Type="http://schemas.openxmlformats.org/officeDocument/2006/relationships/hyperlink" Target="https://www.epa.gov/system/files/documents/2024-02/gfl-priority-climate-action-plan.pdf" TargetMode="External"/><Relationship Id="rId149" Type="http://schemas.openxmlformats.org/officeDocument/2006/relationships/hyperlink" Target="https://hdp-us-prod-app-gflrpc-engage-files.s3.us-west-2.amazonaws.com/5017/0907/1849/Appendix_C_Measures_and_Benefits.pdf" TargetMode="External"/><Relationship Id="rId356" Type="http://schemas.openxmlformats.org/officeDocument/2006/relationships/hyperlink" Target="https://www.epa.gov/system/files/documents/2024-03/city-of-birmingham-pcap.pdf" TargetMode="External"/><Relationship Id="rId563" Type="http://schemas.openxmlformats.org/officeDocument/2006/relationships/hyperlink" Target="https://www.epa.gov/system/files/documents/2024-03/epa-95318101-regional-priority-climate-action-plan-for-swpa.pdf" TargetMode="External"/><Relationship Id="rId770" Type="http://schemas.openxmlformats.org/officeDocument/2006/relationships/hyperlink" Target="https://www.epa.gov/system/files/documents/2024-03/5d-02f46201-pcap-baton-rouge-msa.pdf" TargetMode="External"/><Relationship Id="rId216" Type="http://schemas.openxmlformats.org/officeDocument/2006/relationships/hyperlink" Target="https://www.epa.gov/system/files/documents/2024-02/metropolitan-milwaukee-priority-pollution-reduction-action-plan-report.pdf" TargetMode="External"/><Relationship Id="rId423" Type="http://schemas.openxmlformats.org/officeDocument/2006/relationships/hyperlink" Target="https://www.epa.gov/system/files/documents/2024-03/fresno-cog-pcap.pdf" TargetMode="External"/><Relationship Id="rId868" Type="http://schemas.openxmlformats.org/officeDocument/2006/relationships/hyperlink" Target="https://www.epa.gov/system/files/documents/2024-03/metropolitan-council-twin-cities-msa-priority-climate-action-plan.pdf" TargetMode="External"/><Relationship Id="rId630" Type="http://schemas.openxmlformats.org/officeDocument/2006/relationships/hyperlink" Target="https://www.epa.gov/system/files/documents/2024-03/mcallen-tx-pcap.pdf" TargetMode="External"/><Relationship Id="rId728" Type="http://schemas.openxmlformats.org/officeDocument/2006/relationships/hyperlink" Target="https://www.epa.gov/system/files/documents/2024-03/bridgeport-ct-msa-metrocog-swct-pcap.pdf" TargetMode="External"/><Relationship Id="rId935" Type="http://schemas.openxmlformats.org/officeDocument/2006/relationships/hyperlink" Target="https://www.epa.gov/system/files/documents/2024-03/north-port-sarasota-bradenton-msa-pcap.pdf" TargetMode="External"/><Relationship Id="rId64" Type="http://schemas.openxmlformats.org/officeDocument/2006/relationships/hyperlink" Target="https://www.epa.gov/system/files/documents/2024-02/gfl-priority-climate-action-plan.pdf" TargetMode="External"/><Relationship Id="rId367" Type="http://schemas.openxmlformats.org/officeDocument/2006/relationships/hyperlink" Target="https://www.epa.gov/system/files/documents/2024-03/boston-cambridge-newton-ma-nh-mapc-pcap.pdf" TargetMode="External"/><Relationship Id="rId574" Type="http://schemas.openxmlformats.org/officeDocument/2006/relationships/hyperlink" Target="https://www.epa.gov/system/files/documents/2024-03/pcap-puget-sound-msa.pdf" TargetMode="External"/><Relationship Id="rId227" Type="http://schemas.openxmlformats.org/officeDocument/2006/relationships/hyperlink" Target="https://www.epa.gov/system/files/documents/2024-02/cleveland-elyria-msa-pcap.pdf" TargetMode="External"/><Relationship Id="rId781" Type="http://schemas.openxmlformats.org/officeDocument/2006/relationships/hyperlink" Target="https://www.epa.gov/system/files/documents/2024-03/rapid-city-pcap.pdf" TargetMode="External"/><Relationship Id="rId879" Type="http://schemas.openxmlformats.org/officeDocument/2006/relationships/hyperlink" Target="https://www.epa.gov/system/files/documents/2024-03/5d-98t76601-riverside-san-bernardino-ontario-pcap.pdf" TargetMode="External"/><Relationship Id="rId434" Type="http://schemas.openxmlformats.org/officeDocument/2006/relationships/hyperlink" Target="https://www.epa.gov/system/files/documents/2024-03/knoxville-msa-pcap.pdf" TargetMode="External"/><Relationship Id="rId641" Type="http://schemas.openxmlformats.org/officeDocument/2006/relationships/hyperlink" Target="https://www.epa.gov/system/files/documents/2024-03/lexington-fayette-msa-priority-climate-action-plan.pdf" TargetMode="External"/><Relationship Id="rId739" Type="http://schemas.openxmlformats.org/officeDocument/2006/relationships/hyperlink" Target="https://www.epa.gov/system/files/documents/2024-03/st-louis-mo-il-msa-pcap.pdf" TargetMode="External"/><Relationship Id="rId280" Type="http://schemas.openxmlformats.org/officeDocument/2006/relationships/hyperlink" Target="https://www.epa.gov/system/files/documents/2024-03/cprg-pcap-albuquerque-msa-city-of-albuquerque.pdf" TargetMode="External"/><Relationship Id="rId501" Type="http://schemas.openxmlformats.org/officeDocument/2006/relationships/hyperlink" Target="https://www.epa.gov/system/files/documents/2024-03/kansas-city-mo-ks-msa-priority-climate-action-plan.pdf" TargetMode="External"/><Relationship Id="rId946" Type="http://schemas.openxmlformats.org/officeDocument/2006/relationships/hyperlink" Target="https://www.epa.gov/system/files/documents/2024-03/epa-95318101-regional-priority-climate-action-plan-for-swpa.pdf" TargetMode="External"/><Relationship Id="rId75" Type="http://schemas.openxmlformats.org/officeDocument/2006/relationships/hyperlink" Target="https://www.epa.gov/system/files/documents/2024-02/gfl-priority-climate-action-plan.pdf" TargetMode="External"/><Relationship Id="rId140" Type="http://schemas.openxmlformats.org/officeDocument/2006/relationships/hyperlink" Target="https://hdp-us-prod-app-gflrpc-engage-files.s3.us-west-2.amazonaws.com/5017/0907/1849/Appendix_C_Measures_and_Benefits.pdf" TargetMode="External"/><Relationship Id="rId378" Type="http://schemas.openxmlformats.org/officeDocument/2006/relationships/hyperlink" Target="https://www.epa.gov/system/files/documents/2024-03/dallas-fort-worth-air-quality-improvement-plan.pdf" TargetMode="External"/><Relationship Id="rId585" Type="http://schemas.openxmlformats.org/officeDocument/2006/relationships/hyperlink" Target="https://www.epa.gov/system/files/documents/2024-03/pcap-puget-sound-msa.pdf" TargetMode="External"/><Relationship Id="rId792" Type="http://schemas.openxmlformats.org/officeDocument/2006/relationships/hyperlink" Target="https://www.epa.gov/system/files/documents/2024-03/omaha-council-bluffs-ne-msa-priority-climate-action-plan.pdf" TargetMode="External"/><Relationship Id="rId806" Type="http://schemas.openxmlformats.org/officeDocument/2006/relationships/hyperlink" Target="https://www.epa.gov/system/files/documents/2024-03/san-diego-regional-pcap.pdf" TargetMode="External"/><Relationship Id="rId6" Type="http://schemas.openxmlformats.org/officeDocument/2006/relationships/hyperlink" Target="https://azmag.gov/Portals/0/Environmental/CPRG/Maricopa-Pinal-County-Region-Priority-Climate-Action-Plan.pdf?ver=8G2HlJqwTD7IwdHfyGUlYA%3d%3d" TargetMode="External"/><Relationship Id="rId238" Type="http://schemas.openxmlformats.org/officeDocument/2006/relationships/hyperlink" Target="https://www.epa.gov/system/files/documents/2024-02/memphis-tn-pcap.pdf" TargetMode="External"/><Relationship Id="rId445" Type="http://schemas.openxmlformats.org/officeDocument/2006/relationships/hyperlink" Target="https://www.epa.gov/system/files/documents/2024-03/ny-nj-msa-pcap.pdf" TargetMode="External"/><Relationship Id="rId652" Type="http://schemas.openxmlformats.org/officeDocument/2006/relationships/hyperlink" Target="https://www.epa.gov/system/files/documents/2024-03/bowling-green-msa-pcap.pdf" TargetMode="External"/><Relationship Id="rId291" Type="http://schemas.openxmlformats.org/officeDocument/2006/relationships/hyperlink" Target="https://www.epa.gov/system/files/documents/2024-03/atlanta-msa-arc-pcap.pdf" TargetMode="External"/><Relationship Id="rId305" Type="http://schemas.openxmlformats.org/officeDocument/2006/relationships/hyperlink" Target="https://www.epa.gov/system/files/documents/2024-03/city-of-austin-austin-rrock-georgetown-pcap.pdf" TargetMode="External"/><Relationship Id="rId512" Type="http://schemas.openxmlformats.org/officeDocument/2006/relationships/hyperlink" Target="https://kcmetroclimateplan.org/wp-content/uploads/2024/03/Appendix-C-Greenhouse-Gas-Quantification-and-Methodology.pdf" TargetMode="External"/><Relationship Id="rId957" Type="http://schemas.openxmlformats.org/officeDocument/2006/relationships/hyperlink" Target="https://www.epa.gov/system/files/documents/2024-03/richmond-msa-priority-climate-action-plan.pdf" TargetMode="External"/><Relationship Id="rId86" Type="http://schemas.openxmlformats.org/officeDocument/2006/relationships/hyperlink" Target="https://www.epa.gov/system/files/documents/2024-02/gfl-priority-climate-action-plan.pdf" TargetMode="External"/><Relationship Id="rId151" Type="http://schemas.openxmlformats.org/officeDocument/2006/relationships/hyperlink" Target="https://hdp-us-prod-app-gflrpc-engage-files.s3.us-west-2.amazonaws.com/5017/0907/1849/Appendix_C_Measures_and_Benefits.pdf" TargetMode="External"/><Relationship Id="rId389" Type="http://schemas.openxmlformats.org/officeDocument/2006/relationships/hyperlink" Target="https://www.epa.gov/system/files/documents/2024-03/dallas-fort-worth-air-quality-improvement-plan.pdf" TargetMode="External"/><Relationship Id="rId596" Type="http://schemas.openxmlformats.org/officeDocument/2006/relationships/hyperlink" Target="https://www.epa.gov/system/files/documents/2024-03/pcap-puget-sound-msa.pdf" TargetMode="External"/><Relationship Id="rId817" Type="http://schemas.openxmlformats.org/officeDocument/2006/relationships/hyperlink" Target="https://www.epa.gov/system/files/documents/2024-03/central-iowa-des-moines-msa-pcap.pdf" TargetMode="External"/><Relationship Id="rId249" Type="http://schemas.openxmlformats.org/officeDocument/2006/relationships/hyperlink" Target="https://www.semcog.org/desktopmodules/SEMCOG.Publications/GetFile.ashx?filename=SoutheastMichiganPriorityClimateActionPlan_2024.pdf" TargetMode="External"/><Relationship Id="rId456" Type="http://schemas.openxmlformats.org/officeDocument/2006/relationships/hyperlink" Target="https://www.epa.gov/system/files/documents/2024-03/hartford-ct-msa-crcog-priority-climate-action-plan.pdf" TargetMode="External"/><Relationship Id="rId663" Type="http://schemas.openxmlformats.org/officeDocument/2006/relationships/hyperlink" Target="https://www.epa.gov/system/files/documents/2024-03/charlotte-gastonia-concord-nc-sc-msa-pcap.pdf" TargetMode="External"/><Relationship Id="rId870" Type="http://schemas.openxmlformats.org/officeDocument/2006/relationships/hyperlink" Target="https://www.epa.gov/system/files/documents/2024-03/metropolitan-council-twin-cities-msa-priority-climate-action-plan.pdf" TargetMode="External"/><Relationship Id="rId13" Type="http://schemas.openxmlformats.org/officeDocument/2006/relationships/hyperlink" Target="https://www.epa.gov/system/files/documents/2024-02/denver-regional-council-of-governments-pcap.pdf" TargetMode="External"/><Relationship Id="rId109" Type="http://schemas.openxmlformats.org/officeDocument/2006/relationships/hyperlink" Target="https://hdp-us-prod-app-gflrpc-engage-files.s3.us-west-2.amazonaws.com/5017/0907/1849/Appendix_C_Measures_and_Benefits.pdf" TargetMode="External"/><Relationship Id="rId316" Type="http://schemas.openxmlformats.org/officeDocument/2006/relationships/hyperlink" Target="https://www.epa.gov/system/files/documents/2024-03/el-paso-priority-climate-action-plan.pdf" TargetMode="External"/><Relationship Id="rId523" Type="http://schemas.openxmlformats.org/officeDocument/2006/relationships/hyperlink" Target="https://www.epa.gov/system/files/documents/2024-03/kansas-city-mo-ks-msa-priority-climate-action-plan.pdf" TargetMode="External"/><Relationship Id="rId968" Type="http://schemas.openxmlformats.org/officeDocument/2006/relationships/hyperlink" Target="https://www.epa.gov/system/files/documents/2024-03/providence-msa-pcap.pdf" TargetMode="External"/><Relationship Id="rId97" Type="http://schemas.openxmlformats.org/officeDocument/2006/relationships/hyperlink" Target="https://www.epa.gov/system/files/documents/2024-02/gfl-priority-climate-action-plan.pdf" TargetMode="External"/><Relationship Id="rId730" Type="http://schemas.openxmlformats.org/officeDocument/2006/relationships/hyperlink" Target="https://www.epa.gov/system/files/documents/2024-03/bridgeport-ct-msa-metrocog-swct-pcap.pdf" TargetMode="External"/><Relationship Id="rId828" Type="http://schemas.openxmlformats.org/officeDocument/2006/relationships/hyperlink" Target="https://www.epa.gov/system/files/documents/2024-03/cheyenne-msa-pcap.pdf" TargetMode="External"/><Relationship Id="rId162" Type="http://schemas.openxmlformats.org/officeDocument/2006/relationships/hyperlink" Target="https://www.epa.gov/system/files/documents/2024-02/portland-metro-msa-pcap.pdf" TargetMode="External"/><Relationship Id="rId467" Type="http://schemas.openxmlformats.org/officeDocument/2006/relationships/hyperlink" Target="https://www.epa.gov/system/files/documents/2024-03/indianapolis-cprg-cirda-pcap-report.pdf" TargetMode="External"/><Relationship Id="rId674" Type="http://schemas.openxmlformats.org/officeDocument/2006/relationships/hyperlink" Target="https://www.epa.gov/system/files/documents/2024-03/san-francisco-oakland-berkeley-msa-pcap.pdf" TargetMode="External"/><Relationship Id="rId881" Type="http://schemas.openxmlformats.org/officeDocument/2006/relationships/hyperlink" Target="https://www.epa.gov/system/files/documents/2024-03/pima-county-pcap.pdf" TargetMode="External"/><Relationship Id="rId24" Type="http://schemas.openxmlformats.org/officeDocument/2006/relationships/hyperlink" Target="https://www.epa.gov/system/files/documents/2024-02/tampastpeteclw-msa-pcap.pdf" TargetMode="External"/><Relationship Id="rId327" Type="http://schemas.openxmlformats.org/officeDocument/2006/relationships/hyperlink" Target="https://www.epa.gov/system/files/documents/2024-03/columbia-sc-pcap.pdf" TargetMode="External"/><Relationship Id="rId534" Type="http://schemas.openxmlformats.org/officeDocument/2006/relationships/hyperlink" Target="https://www.epa.gov/system/files/documents/2024-03/new-haven-milford-msa-pcap.pdf" TargetMode="External"/><Relationship Id="rId741" Type="http://schemas.openxmlformats.org/officeDocument/2006/relationships/hyperlink" Target="https://www.epa.gov/system/files/documents/2024-03/st-louis-mo-il-msa-pcap.pdf" TargetMode="External"/><Relationship Id="rId839" Type="http://schemas.openxmlformats.org/officeDocument/2006/relationships/hyperlink" Target="https://www.epa.gov/system/files/documents/2024-03/clean-air-northeast-florida-pcap.pdf" TargetMode="External"/><Relationship Id="rId173" Type="http://schemas.openxmlformats.org/officeDocument/2006/relationships/hyperlink" Target="https://www.epa.gov/system/files/documents/2024-02/alamo-area-5d-02f39101-0-pcap.pdf" TargetMode="External"/><Relationship Id="rId380" Type="http://schemas.openxmlformats.org/officeDocument/2006/relationships/hyperlink" Target="https://www.epa.gov/system/files/documents/2024-03/dallas-fort-worth-air-quality-improvement-plan.pdf" TargetMode="External"/><Relationship Id="rId601" Type="http://schemas.openxmlformats.org/officeDocument/2006/relationships/hyperlink" Target="https://www.epa.gov/system/files/documents/2024-03/pcap-puget-sound-msa.pdf" TargetMode="External"/><Relationship Id="rId240" Type="http://schemas.openxmlformats.org/officeDocument/2006/relationships/hyperlink" Target="https://www.epa.gov/system/files/documents/2024-02/tampastpeteclw-msa-pcap.pdf" TargetMode="External"/><Relationship Id="rId478" Type="http://schemas.openxmlformats.org/officeDocument/2006/relationships/hyperlink" Target="https://www.epa.gov/system/files/documents/2024-03/indianapolis-cprg-cirda-pcap-report.pdf" TargetMode="External"/><Relationship Id="rId685" Type="http://schemas.openxmlformats.org/officeDocument/2006/relationships/hyperlink" Target="https://www.epa.gov/system/files/documents/2024-03/sacramento-roseville-csa-pcap.pdf" TargetMode="External"/><Relationship Id="rId892" Type="http://schemas.openxmlformats.org/officeDocument/2006/relationships/hyperlink" Target="https://www.epa.gov/system/files/documents/2024-03/kansas-city-mo-ks-msa-priority-climate-action-plan.pdf" TargetMode="External"/><Relationship Id="rId906" Type="http://schemas.openxmlformats.org/officeDocument/2006/relationships/hyperlink" Target="https://kcmetroclimateplan.org/wp-content/uploads/2024/03/Appendix-C-Greenhouse-Gas-Quantification-and-Methodology.pdf" TargetMode="External"/><Relationship Id="rId35" Type="http://schemas.openxmlformats.org/officeDocument/2006/relationships/hyperlink" Target="https://www.epa.gov/system/files/documents/2024-02/gfl-priority-climate-action-plan.pdf" TargetMode="External"/><Relationship Id="rId100" Type="http://schemas.openxmlformats.org/officeDocument/2006/relationships/hyperlink" Target="https://hdp-us-prod-app-gflrpc-engage-files.s3.us-west-2.amazonaws.com/5017/0907/1849/Appendix_C_Measures_and_Benefits.pdf" TargetMode="External"/><Relationship Id="rId338" Type="http://schemas.openxmlformats.org/officeDocument/2006/relationships/hyperlink" Target="https://www.epa.gov/system/files/documents/2024-03/columbus-pcap.pdf" TargetMode="External"/><Relationship Id="rId545" Type="http://schemas.openxmlformats.org/officeDocument/2006/relationships/hyperlink" Target="https://www.epa.gov/system/files/documents/2024-03/sl-clear-priority-climate-action-plan.pdf" TargetMode="External"/><Relationship Id="rId752" Type="http://schemas.openxmlformats.org/officeDocument/2006/relationships/hyperlink" Target="https://www.epa.gov/system/files/documents/2024-03/st-louis-mo-il-msa-pcap.pdf" TargetMode="External"/><Relationship Id="rId184" Type="http://schemas.openxmlformats.org/officeDocument/2006/relationships/hyperlink" Target="https://www.epa.gov/system/files/documents/2024-02/dayton_kettering-msa-pcap.pdf" TargetMode="External"/><Relationship Id="rId391" Type="http://schemas.openxmlformats.org/officeDocument/2006/relationships/hyperlink" Target="https://www.epa.gov/system/files/documents/2024-03/dallas-fort-worth-air-quality-improvement-plan.pdf" TargetMode="External"/><Relationship Id="rId405" Type="http://schemas.openxmlformats.org/officeDocument/2006/relationships/hyperlink" Target="https://www.epa.gov/system/files/documents/2024-03/dallas-fort-worth-air-quality-improvement-plan.pdf" TargetMode="External"/><Relationship Id="rId612" Type="http://schemas.openxmlformats.org/officeDocument/2006/relationships/hyperlink" Target="https://www.epa.gov/system/files/documents/2024-03/2024-0301-gnrc-nashville-msa-pcap.pdf" TargetMode="External"/><Relationship Id="rId251" Type="http://schemas.openxmlformats.org/officeDocument/2006/relationships/hyperlink" Target="https://www.semcog.org/desktopmodules/SEMCOG.Publications/GetFile.ashx?filename=SoutheastMichiganPriorityClimateActionPlan_2024.pdf" TargetMode="External"/><Relationship Id="rId489" Type="http://schemas.openxmlformats.org/officeDocument/2006/relationships/hyperlink" Target="https://kcmetroclimateplan.org/wp-content/uploads/2024/03/Appendix-C-Greenhouse-Gas-Quantification-and-Methodology.pdf" TargetMode="External"/><Relationship Id="rId696" Type="http://schemas.openxmlformats.org/officeDocument/2006/relationships/hyperlink" Target="https://www.epa.gov/system/files/documents/2024-03/sacramento-roseville-csa-pcap.pdf" TargetMode="External"/><Relationship Id="rId917" Type="http://schemas.openxmlformats.org/officeDocument/2006/relationships/hyperlink" Target="https://www.epa.gov/system/files/documents/2024-03/honolulu-pcap-cprg.pdf" TargetMode="External"/><Relationship Id="rId46" Type="http://schemas.openxmlformats.org/officeDocument/2006/relationships/hyperlink" Target="https://www.epa.gov/system/files/documents/2024-02/gfl-priority-climate-action-plan.pdf" TargetMode="External"/><Relationship Id="rId349" Type="http://schemas.openxmlformats.org/officeDocument/2006/relationships/hyperlink" Target="https://www.epa.gov/system/files/documents/2024-03/city-of-birmingham-pcap.pdf" TargetMode="External"/><Relationship Id="rId556" Type="http://schemas.openxmlformats.org/officeDocument/2006/relationships/hyperlink" Target="https://www.epa.gov/system/files/documents/2024-03/sl-clear-priority-climate-action-plan.pdf" TargetMode="External"/><Relationship Id="rId763" Type="http://schemas.openxmlformats.org/officeDocument/2006/relationships/hyperlink" Target="https://www.epa.gov/system/files/documents/2024-03/5d-02f43401-0-tulsa-msa-cprg-pcap.pdf" TargetMode="External"/><Relationship Id="rId111" Type="http://schemas.openxmlformats.org/officeDocument/2006/relationships/hyperlink" Target="https://hdp-us-prod-app-gflrpc-engage-files.s3.us-west-2.amazonaws.com/5017/0907/1849/Appendix_C_Measures_and_Benefits.pdf" TargetMode="External"/><Relationship Id="rId195" Type="http://schemas.openxmlformats.org/officeDocument/2006/relationships/hyperlink" Target="https://www.epa.gov/system/files/documents/2024-02/albany-ny-msa-pcap.pdf" TargetMode="External"/><Relationship Id="rId209" Type="http://schemas.openxmlformats.org/officeDocument/2006/relationships/hyperlink" Target="https://www.epa.gov/system/files/documents/2024-02/albany-ny-msa-pcap.pdf" TargetMode="External"/><Relationship Id="rId416" Type="http://schemas.openxmlformats.org/officeDocument/2006/relationships/hyperlink" Target="https://www.epa.gov/system/files/documents/2024-03/fresno-cog-pcap.pdf" TargetMode="External"/><Relationship Id="rId970" Type="http://schemas.openxmlformats.org/officeDocument/2006/relationships/hyperlink" Target="https://www.epa.gov/system/files/documents/2024-03/2024-0301-gnrc-nashville-msa-pcap.pdf" TargetMode="External"/><Relationship Id="rId623" Type="http://schemas.openxmlformats.org/officeDocument/2006/relationships/hyperlink" Target="https://www.epa.gov/system/files/documents/2024-03/2024-0301-gnrc-nashville-msa-pcap.pdf" TargetMode="External"/><Relationship Id="rId830" Type="http://schemas.openxmlformats.org/officeDocument/2006/relationships/hyperlink" Target="https://www.epa.gov/system/files/documents/2024-03/louisville-ky-in-msa-pcap.pdf" TargetMode="External"/><Relationship Id="rId928" Type="http://schemas.openxmlformats.org/officeDocument/2006/relationships/hyperlink" Target="https://www.epa.gov/system/files/documents/2024-03/east-central-iowa-cedar-rapids-iowa-city-priority-climate-action-plan.pdf" TargetMode="External"/><Relationship Id="rId57" Type="http://schemas.openxmlformats.org/officeDocument/2006/relationships/hyperlink" Target="https://www.epa.gov/system/files/documents/2024-02/gfl-priority-climate-action-plan.pdf" TargetMode="External"/><Relationship Id="rId262" Type="http://schemas.openxmlformats.org/officeDocument/2006/relationships/hyperlink" Target="https://www.epa.gov/system/files/documents/2024-03/cprg-pcap-albuquerque-msa-city-of-albuquerque.pdf" TargetMode="External"/><Relationship Id="rId567" Type="http://schemas.openxmlformats.org/officeDocument/2006/relationships/hyperlink" Target="https://www.epa.gov/system/files/documents/2024-03/pcap-puget-sound-msa.pdf" TargetMode="External"/><Relationship Id="rId122" Type="http://schemas.openxmlformats.org/officeDocument/2006/relationships/hyperlink" Target="https://hdp-us-prod-app-gflrpc-engage-files.s3.us-west-2.amazonaws.com/5017/0907/1849/Appendix_C_Measures_and_Benefits.pdf" TargetMode="External"/><Relationship Id="rId774" Type="http://schemas.openxmlformats.org/officeDocument/2006/relationships/hyperlink" Target="https://www.epa.gov/system/files/documents/2024-03/5d-02f46201-pcap-baton-rouge-msa.pdf" TargetMode="External"/><Relationship Id="rId427" Type="http://schemas.openxmlformats.org/officeDocument/2006/relationships/hyperlink" Target="https://www.epa.gov/system/files/documents/2024-03/phl-msa-pcapreport-dvrpc.pdf" TargetMode="External"/><Relationship Id="rId634" Type="http://schemas.openxmlformats.org/officeDocument/2006/relationships/hyperlink" Target="https://www.epa.gov/system/files/documents/2024-03/providence-msa-pcap.pdf" TargetMode="External"/><Relationship Id="rId841" Type="http://schemas.openxmlformats.org/officeDocument/2006/relationships/hyperlink" Target="https://www.epa.gov/system/files/documents/2024-03/clean-air-northeast-florida-pcap.pdf" TargetMode="External"/><Relationship Id="rId273" Type="http://schemas.openxmlformats.org/officeDocument/2006/relationships/hyperlink" Target="https://www.epa.gov/system/files/documents/2024-03/cprg-pcap-albuquerque-msa-city-of-albuquerque.pdf" TargetMode="External"/><Relationship Id="rId480" Type="http://schemas.openxmlformats.org/officeDocument/2006/relationships/hyperlink" Target="https://www.epa.gov/system/files/documents/2024-03/indianapolis-cprg-cirda-pcap-report.pdf" TargetMode="External"/><Relationship Id="rId701" Type="http://schemas.openxmlformats.org/officeDocument/2006/relationships/hyperlink" Target="https://www.epa.gov/system/files/documents/2024-03/san-benito-and-santa-clara-counties-pcap.pdf" TargetMode="External"/><Relationship Id="rId939" Type="http://schemas.openxmlformats.org/officeDocument/2006/relationships/hyperlink" Target="https://www.epa.gov/system/files/documents/2024-03/north-port-sarasota-bradenton-msa-pcap.pdf" TargetMode="External"/><Relationship Id="rId68" Type="http://schemas.openxmlformats.org/officeDocument/2006/relationships/hyperlink" Target="https://www.epa.gov/system/files/documents/2024-02/gfl-priority-climate-action-plan.pdf" TargetMode="External"/><Relationship Id="rId133" Type="http://schemas.openxmlformats.org/officeDocument/2006/relationships/hyperlink" Target="https://hdp-us-prod-app-gflrpc-engage-files.s3.us-west-2.amazonaws.com/5017/0907/1849/Appendix_C_Measures_and_Benefits.pdf" TargetMode="External"/><Relationship Id="rId340" Type="http://schemas.openxmlformats.org/officeDocument/2006/relationships/hyperlink" Target="https://www.epa.gov/system/files/documents/2024-03/columbus-pcap.pdf" TargetMode="External"/><Relationship Id="rId578" Type="http://schemas.openxmlformats.org/officeDocument/2006/relationships/hyperlink" Target="https://www.epa.gov/system/files/documents/2024-03/pcap-puget-sound-msa.pdf" TargetMode="External"/><Relationship Id="rId785" Type="http://schemas.openxmlformats.org/officeDocument/2006/relationships/hyperlink" Target="https://www.epa.gov/system/files/documents/2024-03/rapid-city-pcap.pdf" TargetMode="External"/><Relationship Id="rId200" Type="http://schemas.openxmlformats.org/officeDocument/2006/relationships/hyperlink" Target="https://www.epa.gov/system/files/documents/2024-02/albany-ny-msa-pcap.pdf" TargetMode="External"/><Relationship Id="rId438" Type="http://schemas.openxmlformats.org/officeDocument/2006/relationships/hyperlink" Target="https://www.epa.gov/system/files/documents/2024-03/knoxville-msa-pcap.pdf" TargetMode="External"/><Relationship Id="rId645" Type="http://schemas.openxmlformats.org/officeDocument/2006/relationships/hyperlink" Target="https://www.epa.gov/system/files/documents/2024-03/san-francisco-oakland-berkeley-msa-pcap.pdf" TargetMode="External"/><Relationship Id="rId852" Type="http://schemas.openxmlformats.org/officeDocument/2006/relationships/hyperlink" Target="https://www.epa.gov/system/files/documents/2024-03/5d-98t76801-los-angeles-long-beach-anaheim-msa_pcap.pdf" TargetMode="External"/><Relationship Id="rId284" Type="http://schemas.openxmlformats.org/officeDocument/2006/relationships/hyperlink" Target="https://www.epa.gov/system/files/documents/2024-03/lvpc-priority-climate-action-plan.pdf" TargetMode="External"/><Relationship Id="rId491" Type="http://schemas.openxmlformats.org/officeDocument/2006/relationships/hyperlink" Target="https://kcmetroclimateplan.org/wp-content/uploads/2024/03/Appendix-C-Greenhouse-Gas-Quantification-and-Methodology.pdf" TargetMode="External"/><Relationship Id="rId505" Type="http://schemas.openxmlformats.org/officeDocument/2006/relationships/hyperlink" Target="https://www.epa.gov/system/files/documents/2024-03/kansas-city-mo-ks-msa-priority-climate-action-plan.pdf" TargetMode="External"/><Relationship Id="rId712" Type="http://schemas.openxmlformats.org/officeDocument/2006/relationships/hyperlink" Target="https://www.epa.gov/system/files/documents/2024-03/san-benito-and-santa-clara-counties-pcap.pdf" TargetMode="External"/><Relationship Id="rId79" Type="http://schemas.openxmlformats.org/officeDocument/2006/relationships/hyperlink" Target="https://www.epa.gov/system/files/documents/2024-02/gfl-priority-climate-action-plan.pdf" TargetMode="External"/><Relationship Id="rId144" Type="http://schemas.openxmlformats.org/officeDocument/2006/relationships/hyperlink" Target="https://hdp-us-prod-app-gflrpc-engage-files.s3.us-west-2.amazonaws.com/5017/0907/1849/Appendix_C_Measures_and_Benefits.pdf" TargetMode="External"/><Relationship Id="rId589" Type="http://schemas.openxmlformats.org/officeDocument/2006/relationships/hyperlink" Target="https://www.epa.gov/system/files/documents/2024-03/pcap-puget-sound-msa.pdf" TargetMode="External"/><Relationship Id="rId796" Type="http://schemas.openxmlformats.org/officeDocument/2006/relationships/hyperlink" Target="https://www.epa.gov/system/files/documents/2024-03/southeast-florida-priority-climate-action-plan.pdf" TargetMode="External"/><Relationship Id="rId351" Type="http://schemas.openxmlformats.org/officeDocument/2006/relationships/hyperlink" Target="https://www.epa.gov/system/files/documents/2024-03/city-of-birmingham-pcap.pdf" TargetMode="External"/><Relationship Id="rId449" Type="http://schemas.openxmlformats.org/officeDocument/2006/relationships/hyperlink" Target="https://www.epa.gov/system/files/documents/2024-03/grand-valley-metro-council-w-mi-healthy-climate-plan-pcap.pdf" TargetMode="External"/><Relationship Id="rId656" Type="http://schemas.openxmlformats.org/officeDocument/2006/relationships/hyperlink" Target="https://www.epa.gov/system/files/documents/2024-03/bowling-green-msa-pcap.pdf" TargetMode="External"/><Relationship Id="rId863" Type="http://schemas.openxmlformats.org/officeDocument/2006/relationships/hyperlink" Target="https://www.epa.gov/system/files/documents/2024-03/5d-98t76801-los-angeles-long-beach-anaheim-msa_pcap.pdf" TargetMode="External"/><Relationship Id="rId211" Type="http://schemas.openxmlformats.org/officeDocument/2006/relationships/hyperlink" Target="https://www.epa.gov/system/files/documents/2024-02/cincinnati-region-pcap.pdf" TargetMode="External"/><Relationship Id="rId295" Type="http://schemas.openxmlformats.org/officeDocument/2006/relationships/hyperlink" Target="https://www.epa.gov/system/files/documents/2024-03/city-of-bakersfield-pcap.pdf" TargetMode="External"/><Relationship Id="rId309" Type="http://schemas.openxmlformats.org/officeDocument/2006/relationships/hyperlink" Target="https://www.epa.gov/system/files/documents/2024-03/baltimore-msa-bmc-pcap.pdf" TargetMode="External"/><Relationship Id="rId516" Type="http://schemas.openxmlformats.org/officeDocument/2006/relationships/hyperlink" Target="https://www.epa.gov/system/files/documents/2024-03/kansas-city-mo-ks-msa-priority-climate-action-plan.pdf" TargetMode="External"/><Relationship Id="rId723" Type="http://schemas.openxmlformats.org/officeDocument/2006/relationships/hyperlink" Target="https://www.epa.gov/system/files/documents/2024-03/bridgeport-ct-msa-metrocog-swct-pcap.pdf" TargetMode="External"/><Relationship Id="rId930" Type="http://schemas.openxmlformats.org/officeDocument/2006/relationships/hyperlink" Target="https://www.epa.gov/system/files/documents/2024-03/east-central-iowa-cedar-rapids-iowa-city-priority-climate-action-plan.pdf" TargetMode="External"/><Relationship Id="rId155" Type="http://schemas.openxmlformats.org/officeDocument/2006/relationships/hyperlink" Target="https://hdp-us-prod-app-gflrpc-engage-files.s3.us-west-2.amazonaws.com/5017/0907/1849/Appendix_C_Measures_and_Benefits.pdf" TargetMode="External"/><Relationship Id="rId362" Type="http://schemas.openxmlformats.org/officeDocument/2006/relationships/hyperlink" Target="https://www.epa.gov/system/files/documents/2024-03/boston-cambridge-newton-ma-nh-mapc-pcap.pdf" TargetMode="External"/><Relationship Id="rId222" Type="http://schemas.openxmlformats.org/officeDocument/2006/relationships/hyperlink" Target="https://www.epa.gov/system/files/documents/2024-02/cleveland-elyria-msa-pcap.pdf" TargetMode="External"/><Relationship Id="rId667" Type="http://schemas.openxmlformats.org/officeDocument/2006/relationships/hyperlink" Target="https://www.epa.gov/system/files/documents/2024-03/charlotte-gastonia-concord-nc-sc-msa-pcap.pdf" TargetMode="External"/><Relationship Id="rId874" Type="http://schemas.openxmlformats.org/officeDocument/2006/relationships/hyperlink" Target="https://www.epa.gov/system/files/documents/2024-03/metropolitan-council-twin-cities-msa-priority-climate-action-plan.pdf" TargetMode="External"/><Relationship Id="rId17" Type="http://schemas.openxmlformats.org/officeDocument/2006/relationships/hyperlink" Target="https://www.epa.gov/system/files/documents/2024-02/tampastpeteclw-msa-pcap.pdf" TargetMode="External"/><Relationship Id="rId527" Type="http://schemas.openxmlformats.org/officeDocument/2006/relationships/hyperlink" Target="https://www.epa.gov/system/files/documents/2024-03/new-haven-milford-msa-pcap.pdf" TargetMode="External"/><Relationship Id="rId734" Type="http://schemas.openxmlformats.org/officeDocument/2006/relationships/hyperlink" Target="https://www.epa.gov/system/files/documents/2024-03/st-louis-mo-il-msa-pcap.pdf" TargetMode="External"/><Relationship Id="rId941" Type="http://schemas.openxmlformats.org/officeDocument/2006/relationships/hyperlink" Target="https://www.epa.gov/system/files/documents/2024-03/north-port-sarasota-bradenton-msa-pcap.pdf" TargetMode="External"/><Relationship Id="rId70" Type="http://schemas.openxmlformats.org/officeDocument/2006/relationships/hyperlink" Target="https://www.epa.gov/system/files/documents/2024-02/gfl-priority-climate-action-plan.pdf" TargetMode="External"/><Relationship Id="rId166" Type="http://schemas.openxmlformats.org/officeDocument/2006/relationships/hyperlink" Target="https://www.epa.gov/system/files/documents/2024-02/portland-metro-msa-pcap.pdf" TargetMode="External"/><Relationship Id="rId373" Type="http://schemas.openxmlformats.org/officeDocument/2006/relationships/hyperlink" Target="https://www.epa.gov/system/files/documents/2024-03/5d-02f47301-0-acog-association-of-central-oklahoma-governments-pcap.pdf" TargetMode="External"/><Relationship Id="rId580" Type="http://schemas.openxmlformats.org/officeDocument/2006/relationships/hyperlink" Target="https://www.epa.gov/system/files/documents/2024-03/pcap-puget-sound-msa.pdf" TargetMode="External"/><Relationship Id="rId801" Type="http://schemas.openxmlformats.org/officeDocument/2006/relationships/hyperlink" Target="https://www.epa.gov/system/files/documents/2024-03/san-diego-regional-pcap.pdf" TargetMode="External"/><Relationship Id="rId1" Type="http://schemas.openxmlformats.org/officeDocument/2006/relationships/hyperlink" Target="https://azmag.gov/Portals/0/Environmental/CPRG/Maricopa-Pinal-County-Region-Priority-Climate-Action-Plan.pdf?ver=8G2HlJqwTD7IwdHfyGUlYA%3d%3d" TargetMode="External"/><Relationship Id="rId233" Type="http://schemas.openxmlformats.org/officeDocument/2006/relationships/hyperlink" Target="https://www.epa.gov/system/files/documents/2024-02/buffalo-ny-msa-pcap.pdf" TargetMode="External"/><Relationship Id="rId440" Type="http://schemas.openxmlformats.org/officeDocument/2006/relationships/hyperlink" Target="https://www.epa.gov/system/files/documents/2024-03/knoxville-msa-pcap.pdf" TargetMode="External"/><Relationship Id="rId678" Type="http://schemas.openxmlformats.org/officeDocument/2006/relationships/hyperlink" Target="https://www.epa.gov/system/files/documents/2024-03/sacramento-roseville-csa-pcap.pdf" TargetMode="External"/><Relationship Id="rId885" Type="http://schemas.openxmlformats.org/officeDocument/2006/relationships/hyperlink" Target="https://www.epa.gov/system/files/documents/2024-03/pima-county-pcap.pdf" TargetMode="External"/><Relationship Id="rId28" Type="http://schemas.openxmlformats.org/officeDocument/2006/relationships/hyperlink" Target="https://www.epa.gov/system/files/documents/2024-02/hampton-roads-msa-pcap.pdf" TargetMode="External"/><Relationship Id="rId300" Type="http://schemas.openxmlformats.org/officeDocument/2006/relationships/hyperlink" Target="https://www.epa.gov/system/files/documents/2024-03/city-of-bakersfield-pcap.pdf" TargetMode="External"/><Relationship Id="rId538" Type="http://schemas.openxmlformats.org/officeDocument/2006/relationships/hyperlink" Target="https://www.epa.gov/system/files/documents/2024-03/new-haven-milford-msa-pcap.pdf" TargetMode="External"/><Relationship Id="rId745" Type="http://schemas.openxmlformats.org/officeDocument/2006/relationships/hyperlink" Target="https://www.epa.gov/system/files/documents/2024-03/st-louis-mo-il-msa-pcap.pdf" TargetMode="External"/><Relationship Id="rId952" Type="http://schemas.openxmlformats.org/officeDocument/2006/relationships/hyperlink" Target="https://www.epa.gov/system/files/documents/2024-03/providence-msa-pcap.pdf" TargetMode="External"/><Relationship Id="rId81" Type="http://schemas.openxmlformats.org/officeDocument/2006/relationships/hyperlink" Target="https://www.epa.gov/system/files/documents/2024-02/gfl-priority-climate-action-plan.pdf" TargetMode="External"/><Relationship Id="rId177" Type="http://schemas.openxmlformats.org/officeDocument/2006/relationships/hyperlink" Target="https://www.epa.gov/system/files/documents/2024-02/alamo-area-5d-02f39101-0-pcap.pdf" TargetMode="External"/><Relationship Id="rId384" Type="http://schemas.openxmlformats.org/officeDocument/2006/relationships/hyperlink" Target="https://www.epa.gov/system/files/documents/2024-03/dallas-fort-worth-air-quality-improvement-plan.pdf" TargetMode="External"/><Relationship Id="rId591" Type="http://schemas.openxmlformats.org/officeDocument/2006/relationships/hyperlink" Target="https://www.epa.gov/system/files/documents/2024-03/pcap-puget-sound-msa.pdf" TargetMode="External"/><Relationship Id="rId605" Type="http://schemas.openxmlformats.org/officeDocument/2006/relationships/hyperlink" Target="https://www.epa.gov/system/files/documents/2024-03/pcap-puget-sound-msa.pdf" TargetMode="External"/><Relationship Id="rId812" Type="http://schemas.openxmlformats.org/officeDocument/2006/relationships/hyperlink" Target="https://www.epa.gov/system/files/documents/2024-03/san-diego-regional-pcap.pdf" TargetMode="External"/><Relationship Id="rId244" Type="http://schemas.openxmlformats.org/officeDocument/2006/relationships/hyperlink" Target="https://www.semcog.org/desktopmodules/SEMCOG.Publications/GetFile.ashx?filename=SoutheastMichiganPriorityClimateActionPlan_2024.pdf" TargetMode="External"/><Relationship Id="rId689" Type="http://schemas.openxmlformats.org/officeDocument/2006/relationships/hyperlink" Target="https://www.epa.gov/system/files/documents/2024-03/sacramento-roseville-csa-pcap.pdf" TargetMode="External"/><Relationship Id="rId896" Type="http://schemas.openxmlformats.org/officeDocument/2006/relationships/hyperlink" Target="https://www.epa.gov/system/files/documents/2024-03/kansas-city-mo-ks-msa-priority-climate-action-plan.pdf" TargetMode="External"/><Relationship Id="rId39" Type="http://schemas.openxmlformats.org/officeDocument/2006/relationships/hyperlink" Target="https://www.epa.gov/system/files/documents/2024-02/gfl-priority-climate-action-plan.pdf" TargetMode="External"/><Relationship Id="rId451" Type="http://schemas.openxmlformats.org/officeDocument/2006/relationships/hyperlink" Target="https://www.epa.gov/system/files/documents/2024-03/grand-valley-metro-council-w-mi-healthy-climate-plan-pcap.pdf" TargetMode="External"/><Relationship Id="rId549" Type="http://schemas.openxmlformats.org/officeDocument/2006/relationships/hyperlink" Target="https://www.epa.gov/system/files/documents/2024-03/sl-clear-priority-climate-action-plan.pdf" TargetMode="External"/><Relationship Id="rId756" Type="http://schemas.openxmlformats.org/officeDocument/2006/relationships/hyperlink" Target="https://www.epa.gov/system/files/documents/2024-03/5d-02f43401-0-tulsa-msa-cprg-pcap.pdf" TargetMode="External"/><Relationship Id="rId104" Type="http://schemas.openxmlformats.org/officeDocument/2006/relationships/hyperlink" Target="https://hdp-us-prod-app-gflrpc-engage-files.s3.us-west-2.amazonaws.com/5017/0907/1849/Appendix_C_Measures_and_Benefits.pdf" TargetMode="External"/><Relationship Id="rId188" Type="http://schemas.openxmlformats.org/officeDocument/2006/relationships/hyperlink" Target="https://www.epa.gov/system/files/documents/2024-02/albany-ny-msa-pcap.pdf" TargetMode="External"/><Relationship Id="rId311" Type="http://schemas.openxmlformats.org/officeDocument/2006/relationships/hyperlink" Target="https://www.epa.gov/system/files/documents/2024-03/baltimore-msa-bmc-pcap.pdf" TargetMode="External"/><Relationship Id="rId395" Type="http://schemas.openxmlformats.org/officeDocument/2006/relationships/hyperlink" Target="https://www.epa.gov/system/files/documents/2024-03/dallas-fort-worth-air-quality-improvement-plan.pdf" TargetMode="External"/><Relationship Id="rId409" Type="http://schemas.openxmlformats.org/officeDocument/2006/relationships/hyperlink" Target="https://www.epa.gov/system/files/documents/2024-03/dallas-fort-worth-air-quality-improvement-plan.pdf" TargetMode="External"/><Relationship Id="rId963" Type="http://schemas.openxmlformats.org/officeDocument/2006/relationships/hyperlink" Target="https://www.epa.gov/system/files/documents/2024-03/epa-95318101-regional-priority-climate-action-plan-for-swpa.pdf" TargetMode="External"/><Relationship Id="rId92" Type="http://schemas.openxmlformats.org/officeDocument/2006/relationships/hyperlink" Target="https://www.epa.gov/system/files/documents/2024-02/gfl-priority-climate-action-plan.pdf" TargetMode="External"/><Relationship Id="rId616" Type="http://schemas.openxmlformats.org/officeDocument/2006/relationships/hyperlink" Target="https://www.epa.gov/system/files/documents/2024-03/2024-0301-gnrc-nashville-msa-pcap.pdf" TargetMode="External"/><Relationship Id="rId823" Type="http://schemas.openxmlformats.org/officeDocument/2006/relationships/hyperlink" Target="https://www.epa.gov/system/files/documents/2024-03/cheyenne-msa-pcap.pdf" TargetMode="External"/><Relationship Id="rId255" Type="http://schemas.openxmlformats.org/officeDocument/2006/relationships/hyperlink" Target="https://www.epa.gov/system/files/documents/2024-03/lvpc-priority-climate-action-plan.pdf" TargetMode="External"/><Relationship Id="rId462" Type="http://schemas.openxmlformats.org/officeDocument/2006/relationships/hyperlink" Target="https://www.epa.gov/system/files/documents/2024-03/hartford-ct-msa-crcog-priority-climate-action-plan.pdf" TargetMode="External"/><Relationship Id="rId115" Type="http://schemas.openxmlformats.org/officeDocument/2006/relationships/hyperlink" Target="https://hdp-us-prod-app-gflrpc-engage-files.s3.us-west-2.amazonaws.com/5017/0907/1849/Appendix_C_Measures_and_Benefits.pdf" TargetMode="External"/><Relationship Id="rId322" Type="http://schemas.openxmlformats.org/officeDocument/2006/relationships/hyperlink" Target="https://www.epa.gov/system/files/documents/2024-03/el-paso-priority-climate-action-plan.pdf" TargetMode="External"/><Relationship Id="rId767" Type="http://schemas.openxmlformats.org/officeDocument/2006/relationships/hyperlink" Target="https://www.epa.gov/system/files/documents/2024-03/5d-02f46201-pcap-baton-rouge-msa.pdf" TargetMode="External"/><Relationship Id="rId974" Type="http://schemas.openxmlformats.org/officeDocument/2006/relationships/printerSettings" Target="../printerSettings/printerSettings2.bin"/><Relationship Id="rId61" Type="http://schemas.openxmlformats.org/officeDocument/2006/relationships/hyperlink" Target="https://www.epa.gov/system/files/documents/2024-02/gfl-priority-climate-action-plan.pdf" TargetMode="External"/><Relationship Id="rId199" Type="http://schemas.openxmlformats.org/officeDocument/2006/relationships/hyperlink" Target="https://www.epa.gov/system/files/documents/2024-02/albany-ny-msa-pcap.pdf" TargetMode="External"/><Relationship Id="rId571" Type="http://schemas.openxmlformats.org/officeDocument/2006/relationships/hyperlink" Target="https://www.epa.gov/system/files/documents/2024-03/pcap-puget-sound-msa.pdf" TargetMode="External"/><Relationship Id="rId627" Type="http://schemas.openxmlformats.org/officeDocument/2006/relationships/hyperlink" Target="https://www.epa.gov/system/files/documents/2024-03/mcallen-tx-pcap.pdf" TargetMode="External"/><Relationship Id="rId669" Type="http://schemas.openxmlformats.org/officeDocument/2006/relationships/hyperlink" Target="https://www.epa.gov/system/files/documents/2024-03/charlotte-gastonia-concord-nc-sc-msa-pcap.pdf" TargetMode="External"/><Relationship Id="rId834" Type="http://schemas.openxmlformats.org/officeDocument/2006/relationships/hyperlink" Target="https://www.epa.gov/system/files/documents/2024-03/clean-air-northeast-florida-pcap.pdf" TargetMode="External"/><Relationship Id="rId876" Type="http://schemas.openxmlformats.org/officeDocument/2006/relationships/hyperlink" Target="https://www.epa.gov/system/files/documents/2024-03/metropolitan-council-twin-cities-msa-priority-climate-action-plan.pdf" TargetMode="External"/><Relationship Id="rId19" Type="http://schemas.openxmlformats.org/officeDocument/2006/relationships/hyperlink" Target="https://www.epa.gov/system/files/documents/2024-02/tampastpeteclw-msa-pcap.pdf" TargetMode="External"/><Relationship Id="rId224" Type="http://schemas.openxmlformats.org/officeDocument/2006/relationships/hyperlink" Target="https://www.epa.gov/system/files/documents/2024-02/cleveland-elyria-msa-pcap.pdf" TargetMode="External"/><Relationship Id="rId266" Type="http://schemas.openxmlformats.org/officeDocument/2006/relationships/hyperlink" Target="https://www.epa.gov/system/files/documents/2024-03/cprg-pcap-albuquerque-msa-city-of-albuquerque.pdf" TargetMode="External"/><Relationship Id="rId431" Type="http://schemas.openxmlformats.org/officeDocument/2006/relationships/hyperlink" Target="https://www.epa.gov/system/files/documents/2024-03/phl-msa-pcapreport-dvrpc.pdf" TargetMode="External"/><Relationship Id="rId473" Type="http://schemas.openxmlformats.org/officeDocument/2006/relationships/hyperlink" Target="https://www.epa.gov/system/files/documents/2024-03/indianapolis-cprg-cirda-pcap-report.pdf" TargetMode="External"/><Relationship Id="rId529" Type="http://schemas.openxmlformats.org/officeDocument/2006/relationships/hyperlink" Target="https://www.epa.gov/system/files/documents/2024-03/new-haven-milford-msa-pcap.pdf" TargetMode="External"/><Relationship Id="rId680" Type="http://schemas.openxmlformats.org/officeDocument/2006/relationships/hyperlink" Target="https://www.epa.gov/system/files/documents/2024-03/sacramento-roseville-csa-pcap.pdf" TargetMode="External"/><Relationship Id="rId736" Type="http://schemas.openxmlformats.org/officeDocument/2006/relationships/hyperlink" Target="https://www.epa.gov/system/files/documents/2024-03/st-louis-mo-il-msa-pcap.pdf" TargetMode="External"/><Relationship Id="rId901" Type="http://schemas.openxmlformats.org/officeDocument/2006/relationships/hyperlink" Target="https://www.epa.gov/system/files/other-files/2024-04/dayton-additional-appendices.zip" TargetMode="External"/><Relationship Id="rId30" Type="http://schemas.openxmlformats.org/officeDocument/2006/relationships/hyperlink" Target="https://www.epa.gov/system/files/documents/2024-02/hampton-roads-msa-pcap.pdf" TargetMode="External"/><Relationship Id="rId126" Type="http://schemas.openxmlformats.org/officeDocument/2006/relationships/hyperlink" Target="https://hdp-us-prod-app-gflrpc-engage-files.s3.us-west-2.amazonaws.com/5017/0907/1849/Appendix_C_Measures_and_Benefits.pdf" TargetMode="External"/><Relationship Id="rId168" Type="http://schemas.openxmlformats.org/officeDocument/2006/relationships/hyperlink" Target="https://www.semcog.org/desktopmodules/SEMCOG.Publications/GetFile.ashx?filename=SoutheastMichiganPriorityClimateActionPlan_2024.pdf" TargetMode="External"/><Relationship Id="rId333" Type="http://schemas.openxmlformats.org/officeDocument/2006/relationships/hyperlink" Target="https://www.epa.gov/system/files/documents/2024-03/columbus-pcap.pdf" TargetMode="External"/><Relationship Id="rId540" Type="http://schemas.openxmlformats.org/officeDocument/2006/relationships/hyperlink" Target="https://www.epa.gov/system/files/documents/2024-03/new-haven-milford-msa-pcap.pdf" TargetMode="External"/><Relationship Id="rId778" Type="http://schemas.openxmlformats.org/officeDocument/2006/relationships/hyperlink" Target="https://www.epa.gov/system/files/documents/2024-03/5d-02f46201-pcap-baton-rouge-msa.pdf" TargetMode="External"/><Relationship Id="rId943" Type="http://schemas.openxmlformats.org/officeDocument/2006/relationships/hyperlink" Target="https://www.epa.gov/system/files/documents/2024-03/louisville-ky-in-msa-pcap.pdf" TargetMode="External"/><Relationship Id="rId72" Type="http://schemas.openxmlformats.org/officeDocument/2006/relationships/hyperlink" Target="https://www.epa.gov/system/files/documents/2024-02/gfl-priority-climate-action-plan.pdf" TargetMode="External"/><Relationship Id="rId375" Type="http://schemas.openxmlformats.org/officeDocument/2006/relationships/hyperlink" Target="https://www.epa.gov/system/files/documents/2024-03/dallas-fort-worth-air-quality-improvement-plan.pdf" TargetMode="External"/><Relationship Id="rId582" Type="http://schemas.openxmlformats.org/officeDocument/2006/relationships/hyperlink" Target="https://www.epa.gov/system/files/documents/2024-03/pcap-puget-sound-msa.pdf" TargetMode="External"/><Relationship Id="rId638" Type="http://schemas.openxmlformats.org/officeDocument/2006/relationships/hyperlink" Target="https://www.epa.gov/system/files/documents/2024-03/lexington-fayette-msa-priority-climate-action-plan.pdf" TargetMode="External"/><Relationship Id="rId803" Type="http://schemas.openxmlformats.org/officeDocument/2006/relationships/hyperlink" Target="https://www.epa.gov/system/files/documents/2024-03/san-diego-regional-pcap.pdf" TargetMode="External"/><Relationship Id="rId845" Type="http://schemas.openxmlformats.org/officeDocument/2006/relationships/hyperlink" Target="https://www.epa.gov/system/files/documents/2024-03/clean-air-northeast-florida-pcap.pdf" TargetMode="External"/><Relationship Id="rId3" Type="http://schemas.openxmlformats.org/officeDocument/2006/relationships/hyperlink" Target="https://azmag.gov/Portals/0/Environmental/CPRG/Maricopa-Pinal-County-Region-Priority-Climate-Action-Plan.pdf?ver=8G2HlJqwTD7IwdHfyGUlYA%3d%3d" TargetMode="External"/><Relationship Id="rId235" Type="http://schemas.openxmlformats.org/officeDocument/2006/relationships/hyperlink" Target="https://www.epa.gov/system/files/documents/2024-02/buffalo-ny-msa-pcap.pdf" TargetMode="External"/><Relationship Id="rId277" Type="http://schemas.openxmlformats.org/officeDocument/2006/relationships/hyperlink" Target="https://www.epa.gov/system/files/documents/2024-03/cprg-pcap-albuquerque-msa-city-of-albuquerque.pdf" TargetMode="External"/><Relationship Id="rId400" Type="http://schemas.openxmlformats.org/officeDocument/2006/relationships/hyperlink" Target="https://www.epa.gov/system/files/documents/2024-03/dallas-fort-worth-air-quality-improvement-plan.pdf" TargetMode="External"/><Relationship Id="rId442" Type="http://schemas.openxmlformats.org/officeDocument/2006/relationships/hyperlink" Target="https://www.epa.gov/system/files/documents/2024-03/ny-nj-msa-pcap.pdf" TargetMode="External"/><Relationship Id="rId484" Type="http://schemas.openxmlformats.org/officeDocument/2006/relationships/hyperlink" Target="https://kcmetroclimateplan.org/wp-content/uploads/2024/03/Appendix-C-Greenhouse-Gas-Quantification-and-Methodology.pdf" TargetMode="External"/><Relationship Id="rId705" Type="http://schemas.openxmlformats.org/officeDocument/2006/relationships/hyperlink" Target="https://www.epa.gov/system/files/documents/2024-03/san-benito-and-santa-clara-counties-pcap.pdf" TargetMode="External"/><Relationship Id="rId887" Type="http://schemas.openxmlformats.org/officeDocument/2006/relationships/hyperlink" Target="https://kcmetroclimateplan.org/wp-content/uploads/2024/03/Appendix-C-Greenhouse-Gas-Quantification-and-Methodology.pdf" TargetMode="External"/><Relationship Id="rId137" Type="http://schemas.openxmlformats.org/officeDocument/2006/relationships/hyperlink" Target="https://hdp-us-prod-app-gflrpc-engage-files.s3.us-west-2.amazonaws.com/5017/0907/1849/Appendix_C_Measures_and_Benefits.pdf" TargetMode="External"/><Relationship Id="rId302" Type="http://schemas.openxmlformats.org/officeDocument/2006/relationships/hyperlink" Target="https://www.epa.gov/system/files/documents/2024-03/city-of-austin-austin-rrock-georgetown-pcap.pdf" TargetMode="External"/><Relationship Id="rId344" Type="http://schemas.openxmlformats.org/officeDocument/2006/relationships/hyperlink" Target="https://www.epa.gov/system/files/documents/2024-03/columbus-pcap.pdf" TargetMode="External"/><Relationship Id="rId691" Type="http://schemas.openxmlformats.org/officeDocument/2006/relationships/hyperlink" Target="https://www.epa.gov/system/files/documents/2024-03/sacramento-roseville-csa-pcap.pdf" TargetMode="External"/><Relationship Id="rId747" Type="http://schemas.openxmlformats.org/officeDocument/2006/relationships/hyperlink" Target="https://www.epa.gov/system/files/documents/2024-03/st-louis-mo-il-msa-pcap.pdf" TargetMode="External"/><Relationship Id="rId789" Type="http://schemas.openxmlformats.org/officeDocument/2006/relationships/hyperlink" Target="https://www.epa.gov/system/files/documents/2024-03/omaha-council-bluffs-ne-msa-priority-climate-action-plan.pdf" TargetMode="External"/><Relationship Id="rId912" Type="http://schemas.openxmlformats.org/officeDocument/2006/relationships/hyperlink" Target="https://www.epa.gov/system/files/documents/2024-03/chicago-msa-pcap.pdf" TargetMode="External"/><Relationship Id="rId954" Type="http://schemas.openxmlformats.org/officeDocument/2006/relationships/hyperlink" Target="https://www.epa.gov/system/files/documents/2024-03/epa-95318101-regional-priority-climate-action-plan-for-swpa.pdf" TargetMode="External"/><Relationship Id="rId41" Type="http://schemas.openxmlformats.org/officeDocument/2006/relationships/hyperlink" Target="https://www.epa.gov/system/files/documents/2024-02/gfl-priority-climate-action-plan.pdf" TargetMode="External"/><Relationship Id="rId83" Type="http://schemas.openxmlformats.org/officeDocument/2006/relationships/hyperlink" Target="https://www.epa.gov/system/files/documents/2024-02/gfl-priority-climate-action-plan.pdf" TargetMode="External"/><Relationship Id="rId179" Type="http://schemas.openxmlformats.org/officeDocument/2006/relationships/hyperlink" Target="https://www.epa.gov/system/files/documents/2024-02/dayton_kettering-msa-pcap.pdf" TargetMode="External"/><Relationship Id="rId386" Type="http://schemas.openxmlformats.org/officeDocument/2006/relationships/hyperlink" Target="https://www.epa.gov/system/files/documents/2024-03/dallas-fort-worth-air-quality-improvement-plan.pdf" TargetMode="External"/><Relationship Id="rId551" Type="http://schemas.openxmlformats.org/officeDocument/2006/relationships/hyperlink" Target="https://www.epa.gov/system/files/documents/2024-03/sl-clear-priority-climate-action-plan.pdf" TargetMode="External"/><Relationship Id="rId593" Type="http://schemas.openxmlformats.org/officeDocument/2006/relationships/hyperlink" Target="https://www.epa.gov/system/files/documents/2024-03/pcap-puget-sound-msa.pdf" TargetMode="External"/><Relationship Id="rId607" Type="http://schemas.openxmlformats.org/officeDocument/2006/relationships/hyperlink" Target="https://www.epa.gov/system/files/documents/2024-03/ecfr2c-pcap.pdf" TargetMode="External"/><Relationship Id="rId649" Type="http://schemas.openxmlformats.org/officeDocument/2006/relationships/hyperlink" Target="https://www.epa.gov/system/files/documents/2024-03/bowling-green-msa-pcap.pdf" TargetMode="External"/><Relationship Id="rId814" Type="http://schemas.openxmlformats.org/officeDocument/2006/relationships/hyperlink" Target="https://www.epa.gov/system/files/documents/2024-03/east-central-iowa-cedar-rapids-iowa-city-priority-climate-action-plan.pdf" TargetMode="External"/><Relationship Id="rId856" Type="http://schemas.openxmlformats.org/officeDocument/2006/relationships/hyperlink" Target="https://www.epa.gov/system/files/documents/2024-03/5d-98t76801-los-angeles-long-beach-anaheim-msa_pcap.pdf" TargetMode="External"/><Relationship Id="rId190" Type="http://schemas.openxmlformats.org/officeDocument/2006/relationships/hyperlink" Target="https://www.epa.gov/system/files/documents/2024-02/albany-ny-msa-pcap.pdf" TargetMode="External"/><Relationship Id="rId204" Type="http://schemas.openxmlformats.org/officeDocument/2006/relationships/hyperlink" Target="https://www.epa.gov/system/files/documents/2024-02/albany-ny-msa-pcap.pdf" TargetMode="External"/><Relationship Id="rId246" Type="http://schemas.openxmlformats.org/officeDocument/2006/relationships/hyperlink" Target="https://www.semcog.org/desktopmodules/SEMCOG.Publications/GetFile.ashx?filename=SoutheastMichiganPriorityClimateActionPlan_2024.pdf" TargetMode="External"/><Relationship Id="rId288" Type="http://schemas.openxmlformats.org/officeDocument/2006/relationships/hyperlink" Target="https://www.epa.gov/system/files/documents/2024-03/atlanta-msa-arc-pcap.pdf" TargetMode="External"/><Relationship Id="rId411" Type="http://schemas.openxmlformats.org/officeDocument/2006/relationships/hyperlink" Target="https://www.epa.gov/system/files/documents/2024-03/dallas-fort-worth-air-quality-improvement-plan.pdf" TargetMode="External"/><Relationship Id="rId453" Type="http://schemas.openxmlformats.org/officeDocument/2006/relationships/hyperlink" Target="https://www.epa.gov/system/files/documents/2024-03/grand-valley-metro-council-w-mi-healthy-climate-plan-pcap.pdf" TargetMode="External"/><Relationship Id="rId509" Type="http://schemas.openxmlformats.org/officeDocument/2006/relationships/hyperlink" Target="https://kcmetroclimateplan.org/wp-content/uploads/2024/03/Appendix-C-Greenhouse-Gas-Quantification-and-Methodology.pdf" TargetMode="External"/><Relationship Id="rId660" Type="http://schemas.openxmlformats.org/officeDocument/2006/relationships/hyperlink" Target="https://www.epa.gov/system/files/documents/2024-03/san-francisco-oakland-berkeley-msa-pcap.pdf" TargetMode="External"/><Relationship Id="rId898" Type="http://schemas.openxmlformats.org/officeDocument/2006/relationships/hyperlink" Target="https://www.epa.gov/system/files/other-files/2024-04/dayton-additional-appendices.zip" TargetMode="External"/><Relationship Id="rId106" Type="http://schemas.openxmlformats.org/officeDocument/2006/relationships/hyperlink" Target="https://hdp-us-prod-app-gflrpc-engage-files.s3.us-west-2.amazonaws.com/5017/0907/1849/Appendix_C_Measures_and_Benefits.pdf" TargetMode="External"/><Relationship Id="rId313" Type="http://schemas.openxmlformats.org/officeDocument/2006/relationships/hyperlink" Target="https://www.epa.gov/system/files/documents/2024-03/baltimore-msa-bmc-pcap.pdf" TargetMode="External"/><Relationship Id="rId495" Type="http://schemas.openxmlformats.org/officeDocument/2006/relationships/hyperlink" Target="https://www.epa.gov/system/files/documents/2024-03/kansas-city-mo-ks-msa-priority-climate-action-plan.pdf" TargetMode="External"/><Relationship Id="rId716" Type="http://schemas.openxmlformats.org/officeDocument/2006/relationships/hyperlink" Target="https://www.epa.gov/system/files/documents/2024-03/san-benito-and-santa-clara-counties-pcap.pdf" TargetMode="External"/><Relationship Id="rId758" Type="http://schemas.openxmlformats.org/officeDocument/2006/relationships/hyperlink" Target="https://www.epa.gov/system/files/documents/2024-03/5d-02f43401-0-tulsa-msa-cprg-pcap.pdf" TargetMode="External"/><Relationship Id="rId923" Type="http://schemas.openxmlformats.org/officeDocument/2006/relationships/hyperlink" Target="https://www.epa.gov/system/files/documents/2024-03/epa-95318101-regional-priority-climate-action-plan-for-swpa.pdf" TargetMode="External"/><Relationship Id="rId965" Type="http://schemas.openxmlformats.org/officeDocument/2006/relationships/hyperlink" Target="https://www.epa.gov/system/files/documents/2024-03/atlanta-msa-arc-pcap.pdf" TargetMode="External"/><Relationship Id="rId10" Type="http://schemas.openxmlformats.org/officeDocument/2006/relationships/hyperlink" Target="https://azmag.gov/Portals/0/Environmental/CPRG/Maricopa-Pinal-County-Region-Priority-Climate-Action-Plan.pdf?ver=8G2HlJqwTD7IwdHfyGUlYA%3d%3d" TargetMode="External"/><Relationship Id="rId52" Type="http://schemas.openxmlformats.org/officeDocument/2006/relationships/hyperlink" Target="https://www.epa.gov/system/files/documents/2024-02/gfl-priority-climate-action-plan.pdf" TargetMode="External"/><Relationship Id="rId94" Type="http://schemas.openxmlformats.org/officeDocument/2006/relationships/hyperlink" Target="https://www.epa.gov/system/files/documents/2024-02/gfl-priority-climate-action-plan.pdf" TargetMode="External"/><Relationship Id="rId148" Type="http://schemas.openxmlformats.org/officeDocument/2006/relationships/hyperlink" Target="https://hdp-us-prod-app-gflrpc-engage-files.s3.us-west-2.amazonaws.com/5017/0907/1849/Appendix_C_Measures_and_Benefits.pdf" TargetMode="External"/><Relationship Id="rId355" Type="http://schemas.openxmlformats.org/officeDocument/2006/relationships/hyperlink" Target="https://www.epa.gov/system/files/documents/2024-03/city-of-birmingham-pcap.pdf" TargetMode="External"/><Relationship Id="rId397" Type="http://schemas.openxmlformats.org/officeDocument/2006/relationships/hyperlink" Target="https://www.epa.gov/system/files/documents/2024-03/dallas-fort-worth-air-quality-improvement-plan.pdf" TargetMode="External"/><Relationship Id="rId520" Type="http://schemas.openxmlformats.org/officeDocument/2006/relationships/hyperlink" Target="https://www.epa.gov/system/files/documents/2024-03/kansas-city-mo-ks-msa-priority-climate-action-plan.pdf" TargetMode="External"/><Relationship Id="rId562" Type="http://schemas.openxmlformats.org/officeDocument/2006/relationships/hyperlink" Target="https://www.epa.gov/system/files/documents/2024-03/epa-95318101-regional-priority-climate-action-plan-for-swpa.pdf" TargetMode="External"/><Relationship Id="rId618" Type="http://schemas.openxmlformats.org/officeDocument/2006/relationships/hyperlink" Target="https://www.epa.gov/system/files/documents/2024-03/2024-0301-gnrc-nashville-msa-pcap.pdf" TargetMode="External"/><Relationship Id="rId825" Type="http://schemas.openxmlformats.org/officeDocument/2006/relationships/hyperlink" Target="https://www.epa.gov/system/files/documents/2024-03/cheyenne-msa-pcap.pdf" TargetMode="External"/><Relationship Id="rId215" Type="http://schemas.openxmlformats.org/officeDocument/2006/relationships/hyperlink" Target="https://www.epa.gov/system/files/documents/2024-02/metropolitan-milwaukee-priority-pollution-reduction-action-plan-report.pdf" TargetMode="External"/><Relationship Id="rId257" Type="http://schemas.openxmlformats.org/officeDocument/2006/relationships/hyperlink" Target="https://www.epa.gov/system/files/documents/2024-03/lvpc-priority-climate-action-plan.pdf" TargetMode="External"/><Relationship Id="rId422" Type="http://schemas.openxmlformats.org/officeDocument/2006/relationships/hyperlink" Target="https://www.epa.gov/system/files/documents/2024-03/fresno-cog-pcap.pdf" TargetMode="External"/><Relationship Id="rId464" Type="http://schemas.openxmlformats.org/officeDocument/2006/relationships/hyperlink" Target="https://www.epa.gov/system/files/documents/2024-03/hartford-ct-msa-crcog-priority-climate-action-plan.pdf" TargetMode="External"/><Relationship Id="rId867" Type="http://schemas.openxmlformats.org/officeDocument/2006/relationships/hyperlink" Target="https://www.epa.gov/system/files/documents/2024-03/metropolitan-council-twin-cities-msa-priority-climate-action-plan.pdf" TargetMode="External"/><Relationship Id="rId299" Type="http://schemas.openxmlformats.org/officeDocument/2006/relationships/hyperlink" Target="https://www.epa.gov/system/files/documents/2024-03/city-of-bakersfield-pcap.pdf" TargetMode="External"/><Relationship Id="rId727" Type="http://schemas.openxmlformats.org/officeDocument/2006/relationships/hyperlink" Target="https://www.epa.gov/system/files/documents/2024-03/msa-san-juan-puerto-rico-pcap-cprg.pdf" TargetMode="External"/><Relationship Id="rId934" Type="http://schemas.openxmlformats.org/officeDocument/2006/relationships/hyperlink" Target="https://www.epa.gov/system/files/documents/2024-03/north-port-sarasota-bradenton-msa-pcap.pdf" TargetMode="External"/><Relationship Id="rId63" Type="http://schemas.openxmlformats.org/officeDocument/2006/relationships/hyperlink" Target="https://www.epa.gov/system/files/documents/2024-02/gfl-priority-climate-action-plan.pdf" TargetMode="External"/><Relationship Id="rId159" Type="http://schemas.openxmlformats.org/officeDocument/2006/relationships/hyperlink" Target="https://www.epa.gov/system/files/documents/2024-02/portland-metro-msa-pcap.pdf" TargetMode="External"/><Relationship Id="rId366" Type="http://schemas.openxmlformats.org/officeDocument/2006/relationships/hyperlink" Target="https://www.epa.gov/system/files/documents/2024-03/boston-cambridge-newton-ma-nh-mapc-pcap.pdf" TargetMode="External"/><Relationship Id="rId573" Type="http://schemas.openxmlformats.org/officeDocument/2006/relationships/hyperlink" Target="https://www.epa.gov/system/files/documents/2024-03/pcap-puget-sound-msa.pdf" TargetMode="External"/><Relationship Id="rId780" Type="http://schemas.openxmlformats.org/officeDocument/2006/relationships/hyperlink" Target="https://www.epa.gov/system/files/documents/2024-03/rapid-city-pcap.pdf" TargetMode="External"/><Relationship Id="rId226" Type="http://schemas.openxmlformats.org/officeDocument/2006/relationships/hyperlink" Target="https://www.epa.gov/system/files/documents/2024-02/cleveland-elyria-msa-pcap.pdf" TargetMode="External"/><Relationship Id="rId433" Type="http://schemas.openxmlformats.org/officeDocument/2006/relationships/hyperlink" Target="https://www.epa.gov/system/files/documents/2024-03/phl-msa-pcapreport-dvrpc.pdf" TargetMode="External"/><Relationship Id="rId878" Type="http://schemas.openxmlformats.org/officeDocument/2006/relationships/hyperlink" Target="https://www.epa.gov/system/files/documents/2024-03/5d-98t76601-riverside-san-bernardino-ontario-pcap.pdf" TargetMode="External"/><Relationship Id="rId640" Type="http://schemas.openxmlformats.org/officeDocument/2006/relationships/hyperlink" Target="https://www.epa.gov/system/files/documents/2024-03/lexington-fayette-msa-priority-climate-action-plan.pdf" TargetMode="External"/><Relationship Id="rId738" Type="http://schemas.openxmlformats.org/officeDocument/2006/relationships/hyperlink" Target="https://www.epa.gov/system/files/documents/2024-03/st-louis-mo-il-msa-pcap.pdf" TargetMode="External"/><Relationship Id="rId945" Type="http://schemas.openxmlformats.org/officeDocument/2006/relationships/hyperlink" Target="https://www.epa.gov/system/files/documents/2024-03/louisville-ky-in-msa-pcap.pdf" TargetMode="External"/><Relationship Id="rId74" Type="http://schemas.openxmlformats.org/officeDocument/2006/relationships/hyperlink" Target="https://www.epa.gov/system/files/documents/2024-02/gfl-priority-climate-action-plan.pdf" TargetMode="External"/><Relationship Id="rId377" Type="http://schemas.openxmlformats.org/officeDocument/2006/relationships/hyperlink" Target="https://www.epa.gov/system/files/documents/2024-03/dallas-fort-worth-air-quality-improvement-plan.pdf" TargetMode="External"/><Relationship Id="rId500" Type="http://schemas.openxmlformats.org/officeDocument/2006/relationships/hyperlink" Target="https://www.epa.gov/system/files/documents/2024-03/kansas-city-mo-ks-msa-priority-climate-action-plan.pdf" TargetMode="External"/><Relationship Id="rId584" Type="http://schemas.openxmlformats.org/officeDocument/2006/relationships/hyperlink" Target="https://www.epa.gov/system/files/documents/2024-03/pcap-puget-sound-msa.pdf" TargetMode="External"/><Relationship Id="rId805" Type="http://schemas.openxmlformats.org/officeDocument/2006/relationships/hyperlink" Target="https://www.epa.gov/system/files/documents/2024-03/san-diego-regional-pcap.pdf" TargetMode="External"/><Relationship Id="rId5" Type="http://schemas.openxmlformats.org/officeDocument/2006/relationships/hyperlink" Target="https://azmag.gov/Portals/0/Environmental/CPRG/Maricopa-Pinal-County-Region-Priority-Climate-Action-Plan.pdf?ver=8G2HlJqwTD7IwdHfyGUlYA%3d%3d" TargetMode="External"/><Relationship Id="rId237" Type="http://schemas.openxmlformats.org/officeDocument/2006/relationships/hyperlink" Target="https://www.epa.gov/system/files/documents/2024-02/buffalo-ny-msa-pcap.pdf" TargetMode="External"/><Relationship Id="rId791" Type="http://schemas.openxmlformats.org/officeDocument/2006/relationships/hyperlink" Target="https://www.epa.gov/system/files/documents/2024-03/omaha-council-bluffs-ne-msa-priority-climate-action-plan.pdf" TargetMode="External"/><Relationship Id="rId889" Type="http://schemas.openxmlformats.org/officeDocument/2006/relationships/hyperlink" Target="https://kcmetroclimateplan.org/wp-content/uploads/2024/03/Appendix-C-Greenhouse-Gas-Quantification-and-Methodology.pdf" TargetMode="External"/><Relationship Id="rId444" Type="http://schemas.openxmlformats.org/officeDocument/2006/relationships/hyperlink" Target="https://www.epa.gov/system/files/documents/2024-03/ny-nj-msa-pcap.pdf" TargetMode="External"/><Relationship Id="rId651" Type="http://schemas.openxmlformats.org/officeDocument/2006/relationships/hyperlink" Target="https://www.epa.gov/system/files/documents/2024-03/bowling-green-msa-pcap.pdf" TargetMode="External"/><Relationship Id="rId749" Type="http://schemas.openxmlformats.org/officeDocument/2006/relationships/hyperlink" Target="https://www.epa.gov/system/files/documents/2024-03/st-louis-mo-il-msa-pcap.pdf" TargetMode="External"/><Relationship Id="rId290" Type="http://schemas.openxmlformats.org/officeDocument/2006/relationships/hyperlink" Target="https://www.epa.gov/system/files/documents/2024-03/atlanta-msa-arc-pcap.pdf" TargetMode="External"/><Relationship Id="rId304" Type="http://schemas.openxmlformats.org/officeDocument/2006/relationships/hyperlink" Target="https://www.epa.gov/system/files/documents/2024-03/city-of-austin-austin-rrock-georgetown-pcap.pdf" TargetMode="External"/><Relationship Id="rId388" Type="http://schemas.openxmlformats.org/officeDocument/2006/relationships/hyperlink" Target="https://www.epa.gov/system/files/documents/2024-03/dallas-fort-worth-air-quality-improvement-plan.pdf" TargetMode="External"/><Relationship Id="rId511" Type="http://schemas.openxmlformats.org/officeDocument/2006/relationships/hyperlink" Target="https://kcmetroclimateplan.org/wp-content/uploads/2024/03/Appendix-C-Greenhouse-Gas-Quantification-and-Methodology.pdf" TargetMode="External"/><Relationship Id="rId609" Type="http://schemas.openxmlformats.org/officeDocument/2006/relationships/hyperlink" Target="https://www.epa.gov/system/files/documents/2024-03/5d-98t73601-0-las-vegas-henderson-paradise-msa-priority-climate-action-plan.pdf" TargetMode="External"/><Relationship Id="rId956" Type="http://schemas.openxmlformats.org/officeDocument/2006/relationships/hyperlink" Target="https://www.epa.gov/system/files/documents/2024-03/honolulu-pcap-cprg.pdf" TargetMode="External"/><Relationship Id="rId85" Type="http://schemas.openxmlformats.org/officeDocument/2006/relationships/hyperlink" Target="https://www.epa.gov/system/files/documents/2024-02/gfl-priority-climate-action-plan.pdf" TargetMode="External"/><Relationship Id="rId150" Type="http://schemas.openxmlformats.org/officeDocument/2006/relationships/hyperlink" Target="https://hdp-us-prod-app-gflrpc-engage-files.s3.us-west-2.amazonaws.com/5017/0907/1849/Appendix_C_Measures_and_Benefits.pdf" TargetMode="External"/><Relationship Id="rId595" Type="http://schemas.openxmlformats.org/officeDocument/2006/relationships/hyperlink" Target="https://www.epa.gov/system/files/documents/2024-03/pcap-puget-sound-msa.pdf" TargetMode="External"/><Relationship Id="rId816" Type="http://schemas.openxmlformats.org/officeDocument/2006/relationships/hyperlink" Target="https://www.epa.gov/system/files/documents/2024-03/east-central-iowa-cedar-rapids-iowa-city-priority-climate-action-plan.pdf" TargetMode="External"/><Relationship Id="rId248" Type="http://schemas.openxmlformats.org/officeDocument/2006/relationships/hyperlink" Target="https://www.semcog.org/desktopmodules/SEMCOG.Publications/GetFile.ashx?filename=SoutheastMichiganPriorityClimateActionPlan_2024.pdf" TargetMode="External"/><Relationship Id="rId455" Type="http://schemas.openxmlformats.org/officeDocument/2006/relationships/hyperlink" Target="https://www.epa.gov/system/files/documents/2024-03/hartford-ct-msa-crcog-priority-climate-action-plan.pdf" TargetMode="External"/><Relationship Id="rId662" Type="http://schemas.openxmlformats.org/officeDocument/2006/relationships/hyperlink" Target="https://www.epa.gov/system/files/documents/2024-03/san-francisco-oakland-berkeley-msa-pcap.pdf" TargetMode="External"/><Relationship Id="rId12" Type="http://schemas.openxmlformats.org/officeDocument/2006/relationships/hyperlink" Target="https://www.epa.gov/system/files/documents/2024-02/denver-regional-council-of-governments-pcap.pdf" TargetMode="External"/><Relationship Id="rId108" Type="http://schemas.openxmlformats.org/officeDocument/2006/relationships/hyperlink" Target="https://hdp-us-prod-app-gflrpc-engage-files.s3.us-west-2.amazonaws.com/5017/0907/1849/Appendix_C_Measures_and_Benefits.pdf" TargetMode="External"/><Relationship Id="rId315" Type="http://schemas.openxmlformats.org/officeDocument/2006/relationships/hyperlink" Target="https://www.epa.gov/system/files/documents/2024-03/baltimore-msa-bmc-pcap.pdf" TargetMode="External"/><Relationship Id="rId522" Type="http://schemas.openxmlformats.org/officeDocument/2006/relationships/hyperlink" Target="https://www.epa.gov/system/files/documents/2024-03/kansas-city-mo-ks-msa-priority-climate-action-plan.pdf" TargetMode="External"/><Relationship Id="rId967" Type="http://schemas.openxmlformats.org/officeDocument/2006/relationships/hyperlink" Target="https://www.epa.gov/system/files/documents/2024-03/epa-95318101-regional-priority-climate-action-plan-for-swpa.pdf" TargetMode="External"/><Relationship Id="rId96" Type="http://schemas.openxmlformats.org/officeDocument/2006/relationships/hyperlink" Target="https://www.epa.gov/system/files/documents/2024-02/gfl-priority-climate-action-plan.pdf" TargetMode="External"/><Relationship Id="rId161" Type="http://schemas.openxmlformats.org/officeDocument/2006/relationships/hyperlink" Target="https://www.epa.gov/system/files/documents/2024-02/portland-metro-msa-pcap.pdf" TargetMode="External"/><Relationship Id="rId399" Type="http://schemas.openxmlformats.org/officeDocument/2006/relationships/hyperlink" Target="https://www.epa.gov/system/files/documents/2024-03/dallas-fort-worth-air-quality-improvement-plan.pdf" TargetMode="External"/><Relationship Id="rId827" Type="http://schemas.openxmlformats.org/officeDocument/2006/relationships/hyperlink" Target="https://www.epa.gov/system/files/documents/2024-03/cheyenne-msa-pcap.pdf" TargetMode="External"/><Relationship Id="rId259" Type="http://schemas.openxmlformats.org/officeDocument/2006/relationships/hyperlink" Target="https://www.epa.gov/system/files/documents/2024-03/lvpc-priority-climate-action-plan.pdf" TargetMode="External"/><Relationship Id="rId466" Type="http://schemas.openxmlformats.org/officeDocument/2006/relationships/hyperlink" Target="https://www.epa.gov/system/files/documents/2024-03/hartford-ct-msa-crcog-priority-climate-action-plan.pdf" TargetMode="External"/><Relationship Id="rId673" Type="http://schemas.openxmlformats.org/officeDocument/2006/relationships/hyperlink" Target="https://www.epa.gov/system/files/documents/2024-03/san-francisco-oakland-berkeley-msa-pcap.pdf" TargetMode="External"/><Relationship Id="rId880" Type="http://schemas.openxmlformats.org/officeDocument/2006/relationships/hyperlink" Target="https://www.epa.gov/system/files/documents/2024-03/pima-county-pcap.pdf" TargetMode="External"/><Relationship Id="rId23" Type="http://schemas.openxmlformats.org/officeDocument/2006/relationships/hyperlink" Target="https://www.epa.gov/system/files/documents/2024-02/denver-regional-council-of-governments-pcap.pdf" TargetMode="External"/><Relationship Id="rId119" Type="http://schemas.openxmlformats.org/officeDocument/2006/relationships/hyperlink" Target="https://hdp-us-prod-app-gflrpc-engage-files.s3.us-west-2.amazonaws.com/5017/0907/1849/Appendix_C_Measures_and_Benefits.pdf" TargetMode="External"/><Relationship Id="rId326" Type="http://schemas.openxmlformats.org/officeDocument/2006/relationships/hyperlink" Target="https://www.epa.gov/system/files/documents/2024-03/columbia-sc-pcap.pdf" TargetMode="External"/><Relationship Id="rId533" Type="http://schemas.openxmlformats.org/officeDocument/2006/relationships/hyperlink" Target="https://www.epa.gov/system/files/documents/2024-03/new-haven-milford-msa-pcap.pdf" TargetMode="External"/><Relationship Id="rId740" Type="http://schemas.openxmlformats.org/officeDocument/2006/relationships/hyperlink" Target="https://www.epa.gov/system/files/documents/2024-03/st-louis-mo-il-msa-pcap.pdf" TargetMode="External"/><Relationship Id="rId838" Type="http://schemas.openxmlformats.org/officeDocument/2006/relationships/hyperlink" Target="https://www.epa.gov/system/files/documents/2024-03/clean-air-northeast-florida-pcap.pdf" TargetMode="External"/><Relationship Id="rId172" Type="http://schemas.openxmlformats.org/officeDocument/2006/relationships/hyperlink" Target="https://www.epa.gov/system/files/documents/2024-02/alamo-area-5d-02f39101-0-pcap.pdf" TargetMode="External"/><Relationship Id="rId477" Type="http://schemas.openxmlformats.org/officeDocument/2006/relationships/hyperlink" Target="https://www.epa.gov/system/files/documents/2024-03/indianapolis-cprg-cirda-pcap-report.pdf" TargetMode="External"/><Relationship Id="rId600" Type="http://schemas.openxmlformats.org/officeDocument/2006/relationships/hyperlink" Target="https://www.epa.gov/system/files/documents/2024-03/pcap-puget-sound-msa.pdf" TargetMode="External"/><Relationship Id="rId684" Type="http://schemas.openxmlformats.org/officeDocument/2006/relationships/hyperlink" Target="https://www.epa.gov/system/files/documents/2024-03/sacramento-roseville-csa-pcap.pdf" TargetMode="External"/><Relationship Id="rId337" Type="http://schemas.openxmlformats.org/officeDocument/2006/relationships/hyperlink" Target="https://www.epa.gov/system/files/documents/2024-03/columbus-pcap.pdf" TargetMode="External"/><Relationship Id="rId891" Type="http://schemas.openxmlformats.org/officeDocument/2006/relationships/hyperlink" Target="https://www.epa.gov/system/files/documents/2024-03/kansas-city-mo-ks-msa-priority-climate-action-plan.pdf" TargetMode="External"/><Relationship Id="rId905" Type="http://schemas.openxmlformats.org/officeDocument/2006/relationships/hyperlink" Target="https://www.epa.gov/system/files/other-files/2024-04/dayton-additional-appendices.zip" TargetMode="External"/><Relationship Id="rId34" Type="http://schemas.openxmlformats.org/officeDocument/2006/relationships/hyperlink" Target="https://www.epa.gov/system/files/documents/2024-02/hampton-roads-msa-pcap.pdf" TargetMode="External"/><Relationship Id="rId544" Type="http://schemas.openxmlformats.org/officeDocument/2006/relationships/hyperlink" Target="https://www.epa.gov/system/files/documents/2024-03/sl-clear-priority-climate-action-plan.pdf" TargetMode="External"/><Relationship Id="rId751" Type="http://schemas.openxmlformats.org/officeDocument/2006/relationships/hyperlink" Target="https://www.epa.gov/system/files/documents/2024-03/st-louis-mo-il-msa-pcap.pdf" TargetMode="External"/><Relationship Id="rId849" Type="http://schemas.openxmlformats.org/officeDocument/2006/relationships/hyperlink" Target="https://www.epa.gov/system/files/documents/2024-03/5d-98t76801-los-angeles-long-beach-anaheim-msa_pcap.pdf" TargetMode="External"/><Relationship Id="rId183" Type="http://schemas.openxmlformats.org/officeDocument/2006/relationships/hyperlink" Target="https://www.epa.gov/system/files/documents/2024-02/dayton_kettering-msa-pcap.pdf" TargetMode="External"/><Relationship Id="rId390" Type="http://schemas.openxmlformats.org/officeDocument/2006/relationships/hyperlink" Target="https://www.epa.gov/system/files/documents/2024-03/dallas-fort-worth-air-quality-improvement-plan.pdf" TargetMode="External"/><Relationship Id="rId404" Type="http://schemas.openxmlformats.org/officeDocument/2006/relationships/hyperlink" Target="https://www.epa.gov/system/files/documents/2024-03/dallas-fort-worth-air-quality-improvement-plan.pdf" TargetMode="External"/><Relationship Id="rId611" Type="http://schemas.openxmlformats.org/officeDocument/2006/relationships/hyperlink" Target="https://www.epa.gov/system/files/documents/2024-03/2024-0301-gnrc-nashville-msa-pcap.pdf" TargetMode="External"/><Relationship Id="rId250" Type="http://schemas.openxmlformats.org/officeDocument/2006/relationships/hyperlink" Target="https://www.semcog.org/desktopmodules/SEMCOG.Publications/GetFile.ashx?filename=SoutheastMichiganPriorityClimateActionPlan_2024.pdf" TargetMode="External"/><Relationship Id="rId488" Type="http://schemas.openxmlformats.org/officeDocument/2006/relationships/hyperlink" Target="https://kcmetroclimateplan.org/wp-content/uploads/2024/03/Appendix-C-Greenhouse-Gas-Quantification-and-Methodology.pdf" TargetMode="External"/><Relationship Id="rId695" Type="http://schemas.openxmlformats.org/officeDocument/2006/relationships/hyperlink" Target="https://www.epa.gov/system/files/documents/2024-03/sacramento-roseville-csa-pcap.pdf" TargetMode="External"/><Relationship Id="rId709" Type="http://schemas.openxmlformats.org/officeDocument/2006/relationships/hyperlink" Target="https://www.epa.gov/system/files/documents/2024-03/st-louis-mo-il-msa-pcap.pdf" TargetMode="External"/><Relationship Id="rId916" Type="http://schemas.openxmlformats.org/officeDocument/2006/relationships/hyperlink" Target="https://www.epa.gov/system/files/documents/2024-03/boston-cambridge-newton-ma-nh-mapc-pcap.pdf" TargetMode="External"/><Relationship Id="rId45" Type="http://schemas.openxmlformats.org/officeDocument/2006/relationships/hyperlink" Target="https://www.epa.gov/system/files/documents/2024-02/gfl-priority-climate-action-plan.pdf" TargetMode="External"/><Relationship Id="rId110" Type="http://schemas.openxmlformats.org/officeDocument/2006/relationships/hyperlink" Target="https://hdp-us-prod-app-gflrpc-engage-files.s3.us-west-2.amazonaws.com/5017/0907/1849/Appendix_C_Measures_and_Benefits.pdf" TargetMode="External"/><Relationship Id="rId348" Type="http://schemas.openxmlformats.org/officeDocument/2006/relationships/hyperlink" Target="https://www.epa.gov/system/files/documents/2024-03/city-of-birmingham-pcap.pdf" TargetMode="External"/><Relationship Id="rId555" Type="http://schemas.openxmlformats.org/officeDocument/2006/relationships/hyperlink" Target="https://www.epa.gov/system/files/documents/2024-03/sl-clear-priority-climate-action-plan.pdf" TargetMode="External"/><Relationship Id="rId762" Type="http://schemas.openxmlformats.org/officeDocument/2006/relationships/hyperlink" Target="https://www.epa.gov/system/files/documents/2024-03/5d-02f43401-0-tulsa-msa-cprg-pcap.pdf" TargetMode="External"/><Relationship Id="rId194" Type="http://schemas.openxmlformats.org/officeDocument/2006/relationships/hyperlink" Target="https://www.epa.gov/system/files/documents/2024-02/albany-ny-msa-pcap.pdf" TargetMode="External"/><Relationship Id="rId208" Type="http://schemas.openxmlformats.org/officeDocument/2006/relationships/hyperlink" Target="https://www.epa.gov/system/files/documents/2024-02/albany-ny-msa-pcap.pdf" TargetMode="External"/><Relationship Id="rId415" Type="http://schemas.openxmlformats.org/officeDocument/2006/relationships/hyperlink" Target="https://www.epa.gov/system/files/documents/2024-03/fresno-cog-pcap.pdf" TargetMode="External"/><Relationship Id="rId622" Type="http://schemas.openxmlformats.org/officeDocument/2006/relationships/hyperlink" Target="https://www.epa.gov/system/files/documents/2024-03/2024-0301-gnrc-nashville-msa-pcap.pdf" TargetMode="External"/><Relationship Id="rId261" Type="http://schemas.openxmlformats.org/officeDocument/2006/relationships/hyperlink" Target="https://www.epa.gov/system/files/documents/2024-03/cprg-pcap-albuquerque-msa-city-of-albuquerque.pdf" TargetMode="External"/><Relationship Id="rId499" Type="http://schemas.openxmlformats.org/officeDocument/2006/relationships/hyperlink" Target="https://www.epa.gov/system/files/documents/2024-03/kansas-city-mo-ks-msa-priority-climate-action-plan.pdf" TargetMode="External"/><Relationship Id="rId927" Type="http://schemas.openxmlformats.org/officeDocument/2006/relationships/hyperlink" Target="https://www.epa.gov/system/files/documents/2024-03/epa-95318101-regional-priority-climate-action-plan-for-swpa.pdf" TargetMode="External"/><Relationship Id="rId56" Type="http://schemas.openxmlformats.org/officeDocument/2006/relationships/hyperlink" Target="https://www.epa.gov/system/files/documents/2024-02/gfl-priority-climate-action-plan.pdf" TargetMode="External"/><Relationship Id="rId359" Type="http://schemas.openxmlformats.org/officeDocument/2006/relationships/hyperlink" Target="https://www.epa.gov/system/files/documents/2024-03/boston-cambridge-newton-ma-nh-mapc-pcap.pdf" TargetMode="External"/><Relationship Id="rId566" Type="http://schemas.openxmlformats.org/officeDocument/2006/relationships/hyperlink" Target="https://www.epa.gov/system/files/documents/2024-03/pcap-puget-sound-msa.pdf" TargetMode="External"/><Relationship Id="rId773" Type="http://schemas.openxmlformats.org/officeDocument/2006/relationships/hyperlink" Target="https://www.epa.gov/system/files/documents/2024-03/5d-02f46201-pcap-baton-rouge-msa.pdf" TargetMode="External"/><Relationship Id="rId121" Type="http://schemas.openxmlformats.org/officeDocument/2006/relationships/hyperlink" Target="https://hdp-us-prod-app-gflrpc-engage-files.s3.us-west-2.amazonaws.com/5017/0907/1849/Appendix_C_Measures_and_Benefits.pdf" TargetMode="External"/><Relationship Id="rId219" Type="http://schemas.openxmlformats.org/officeDocument/2006/relationships/hyperlink" Target="https://www.epa.gov/system/files/documents/2024-02/cleveland-elyria-msa-pcap.pdf" TargetMode="External"/><Relationship Id="rId426" Type="http://schemas.openxmlformats.org/officeDocument/2006/relationships/hyperlink" Target="https://www.epa.gov/system/files/documents/2024-03/phl-msa-pcapreport-dvrpc.pdf" TargetMode="External"/><Relationship Id="rId633" Type="http://schemas.openxmlformats.org/officeDocument/2006/relationships/hyperlink" Target="https://www.epa.gov/system/files/documents/2024-03/providence-msa-pcap.pdf" TargetMode="External"/><Relationship Id="rId840" Type="http://schemas.openxmlformats.org/officeDocument/2006/relationships/hyperlink" Target="https://www.epa.gov/system/files/documents/2024-03/clean-air-northeast-florida-pcap.pdf" TargetMode="External"/><Relationship Id="rId938" Type="http://schemas.openxmlformats.org/officeDocument/2006/relationships/hyperlink" Target="https://www.epa.gov/system/files/documents/2024-03/north-port-sarasota-bradenton-msa-pcap.pdf" TargetMode="External"/><Relationship Id="rId67" Type="http://schemas.openxmlformats.org/officeDocument/2006/relationships/hyperlink" Target="https://www.epa.gov/system/files/documents/2024-02/gfl-priority-climate-action-plan.pdf" TargetMode="External"/><Relationship Id="rId272" Type="http://schemas.openxmlformats.org/officeDocument/2006/relationships/hyperlink" Target="https://www.epa.gov/system/files/documents/2024-03/cprg-pcap-albuquerque-msa-city-of-albuquerque.pdf" TargetMode="External"/><Relationship Id="rId577" Type="http://schemas.openxmlformats.org/officeDocument/2006/relationships/hyperlink" Target="https://www.epa.gov/system/files/documents/2024-03/pcap-puget-sound-msa.pdf" TargetMode="External"/><Relationship Id="rId700" Type="http://schemas.openxmlformats.org/officeDocument/2006/relationships/hyperlink" Target="https://www.epa.gov/system/files/documents/2024-03/san-benito-and-santa-clara-counties-pcap.pdf" TargetMode="External"/><Relationship Id="rId132" Type="http://schemas.openxmlformats.org/officeDocument/2006/relationships/hyperlink" Target="https://hdp-us-prod-app-gflrpc-engage-files.s3.us-west-2.amazonaws.com/5017/0907/1849/Appendix_C_Measures_and_Benefits.pdf" TargetMode="External"/><Relationship Id="rId784" Type="http://schemas.openxmlformats.org/officeDocument/2006/relationships/hyperlink" Target="https://www.epa.gov/system/files/documents/2024-03/rapid-city-pcap.pdf" TargetMode="External"/><Relationship Id="rId437" Type="http://schemas.openxmlformats.org/officeDocument/2006/relationships/hyperlink" Target="https://www.epa.gov/system/files/documents/2024-03/knoxville-msa-pcap.pdf" TargetMode="External"/><Relationship Id="rId644" Type="http://schemas.openxmlformats.org/officeDocument/2006/relationships/hyperlink" Target="https://www.epa.gov/system/files/documents/2024-03/san-francisco-oakland-berkeley-msa-pcap.pdf" TargetMode="External"/><Relationship Id="rId851" Type="http://schemas.openxmlformats.org/officeDocument/2006/relationships/hyperlink" Target="https://www.epa.gov/system/files/documents/2024-03/5d-98t76801-los-angeles-long-beach-anaheim-msa_pcap.pdf" TargetMode="External"/><Relationship Id="rId283" Type="http://schemas.openxmlformats.org/officeDocument/2006/relationships/hyperlink" Target="https://www.epa.gov/system/files/documents/2024-03/cprg-pcap-albuquerque-msa-city-of-albuquerque.pdf" TargetMode="External"/><Relationship Id="rId490" Type="http://schemas.openxmlformats.org/officeDocument/2006/relationships/hyperlink" Target="https://kcmetroclimateplan.org/wp-content/uploads/2024/03/Appendix-C-Greenhouse-Gas-Quantification-and-Methodology.pdf" TargetMode="External"/><Relationship Id="rId504" Type="http://schemas.openxmlformats.org/officeDocument/2006/relationships/hyperlink" Target="https://www.epa.gov/system/files/documents/2024-03/kansas-city-mo-ks-msa-priority-climate-action-plan.pdf" TargetMode="External"/><Relationship Id="rId711" Type="http://schemas.openxmlformats.org/officeDocument/2006/relationships/hyperlink" Target="https://www.epa.gov/system/files/documents/2024-03/san-benito-and-santa-clara-counties-pcap.pdf" TargetMode="External"/><Relationship Id="rId949" Type="http://schemas.openxmlformats.org/officeDocument/2006/relationships/hyperlink" Target="https://www.epa.gov/system/files/documents/2024-03/greater-worcester-msa-priority-climate-action-plan.pdf" TargetMode="External"/><Relationship Id="rId78" Type="http://schemas.openxmlformats.org/officeDocument/2006/relationships/hyperlink" Target="https://www.epa.gov/system/files/documents/2024-02/gfl-priority-climate-action-plan.pdf" TargetMode="External"/><Relationship Id="rId143" Type="http://schemas.openxmlformats.org/officeDocument/2006/relationships/hyperlink" Target="https://hdp-us-prod-app-gflrpc-engage-files.s3.us-west-2.amazonaws.com/5017/0907/1849/Appendix_C_Measures_and_Benefits.pdf" TargetMode="External"/><Relationship Id="rId350" Type="http://schemas.openxmlformats.org/officeDocument/2006/relationships/hyperlink" Target="https://www.epa.gov/system/files/documents/2024-03/city-of-birmingham-pcap.pdf" TargetMode="External"/><Relationship Id="rId588" Type="http://schemas.openxmlformats.org/officeDocument/2006/relationships/hyperlink" Target="https://www.epa.gov/system/files/documents/2024-03/pcap-puget-sound-msa.pdf" TargetMode="External"/><Relationship Id="rId795" Type="http://schemas.openxmlformats.org/officeDocument/2006/relationships/hyperlink" Target="https://www.epa.gov/system/files/documents/2024-03/omaha-council-bluffs-ne-msa-priority-climate-action-plan.pdf" TargetMode="External"/><Relationship Id="rId809" Type="http://schemas.openxmlformats.org/officeDocument/2006/relationships/hyperlink" Target="https://www.epa.gov/system/files/documents/2024-03/san-diego-regional-pcap.pdf" TargetMode="External"/><Relationship Id="rId9" Type="http://schemas.openxmlformats.org/officeDocument/2006/relationships/hyperlink" Target="https://azmag.gov/Portals/0/Environmental/CPRG/Maricopa-Pinal-County-Region-Priority-Climate-Action-Plan.pdf?ver=8G2HlJqwTD7IwdHfyGUlYA%3d%3d" TargetMode="External"/><Relationship Id="rId210" Type="http://schemas.openxmlformats.org/officeDocument/2006/relationships/hyperlink" Target="https://www.epa.gov/system/files/documents/2024-02/albany-ny-msa-pcap.pdf" TargetMode="External"/><Relationship Id="rId448" Type="http://schemas.openxmlformats.org/officeDocument/2006/relationships/hyperlink" Target="https://www.epa.gov/system/files/documents/2024-03/ny-nj-msa-pcap.pdf" TargetMode="External"/><Relationship Id="rId655" Type="http://schemas.openxmlformats.org/officeDocument/2006/relationships/hyperlink" Target="https://www.epa.gov/system/files/documents/2024-03/bowling-green-msa-pcap.pdf" TargetMode="External"/><Relationship Id="rId862" Type="http://schemas.openxmlformats.org/officeDocument/2006/relationships/hyperlink" Target="https://www.epa.gov/system/files/documents/2024-03/5d-98t76801-los-angeles-long-beach-anaheim-msa_pcap.pdf" TargetMode="External"/><Relationship Id="rId294" Type="http://schemas.openxmlformats.org/officeDocument/2006/relationships/hyperlink" Target="https://www.epa.gov/system/files/documents/2024-03/city-of-bakersfield-pcap.pdf" TargetMode="External"/><Relationship Id="rId308" Type="http://schemas.openxmlformats.org/officeDocument/2006/relationships/hyperlink" Target="https://www.epa.gov/system/files/documents/2024-03/baltimore-msa-bmc-pcap.pdf" TargetMode="External"/><Relationship Id="rId515" Type="http://schemas.openxmlformats.org/officeDocument/2006/relationships/hyperlink" Target="https://www.epa.gov/system/files/documents/2024-03/kansas-city-mo-ks-msa-priority-climate-action-plan.pdf" TargetMode="External"/><Relationship Id="rId722" Type="http://schemas.openxmlformats.org/officeDocument/2006/relationships/hyperlink" Target="https://www.epa.gov/system/files/documents/2024-03/bridgeport-ct-msa-metrocog-swct-pcap.pdf" TargetMode="External"/><Relationship Id="rId89" Type="http://schemas.openxmlformats.org/officeDocument/2006/relationships/hyperlink" Target="https://www.epa.gov/system/files/documents/2024-02/gfl-priority-climate-action-plan.pdf" TargetMode="External"/><Relationship Id="rId154" Type="http://schemas.openxmlformats.org/officeDocument/2006/relationships/hyperlink" Target="https://hdp-us-prod-app-gflrpc-engage-files.s3.us-west-2.amazonaws.com/5017/0907/1849/Appendix_C_Measures_and_Benefits.pdf" TargetMode="External"/><Relationship Id="rId361" Type="http://schemas.openxmlformats.org/officeDocument/2006/relationships/hyperlink" Target="https://www.epa.gov/system/files/documents/2024-03/boston-cambridge-newton-ma-nh-mapc-pcap.pdf" TargetMode="External"/><Relationship Id="rId599" Type="http://schemas.openxmlformats.org/officeDocument/2006/relationships/hyperlink" Target="https://www.epa.gov/system/files/documents/2024-03/pcap-puget-sound-msa.pdf" TargetMode="External"/><Relationship Id="rId459" Type="http://schemas.openxmlformats.org/officeDocument/2006/relationships/hyperlink" Target="https://www.epa.gov/system/files/documents/2024-03/hartford-ct-msa-crcog-priority-climate-action-plan.pdf" TargetMode="External"/><Relationship Id="rId666" Type="http://schemas.openxmlformats.org/officeDocument/2006/relationships/hyperlink" Target="https://www.epa.gov/system/files/documents/2024-03/charlotte-gastonia-concord-nc-sc-msa-pcap.pdf" TargetMode="External"/><Relationship Id="rId873" Type="http://schemas.openxmlformats.org/officeDocument/2006/relationships/hyperlink" Target="https://www.epa.gov/system/files/documents/2024-03/metropolitan-council-twin-cities-msa-priority-climate-action-plan.pdf" TargetMode="External"/><Relationship Id="rId16" Type="http://schemas.openxmlformats.org/officeDocument/2006/relationships/hyperlink" Target="https://www.epa.gov/system/files/documents/2024-02/tampastpeteclw-msa-pcap.pdf" TargetMode="External"/><Relationship Id="rId221" Type="http://schemas.openxmlformats.org/officeDocument/2006/relationships/hyperlink" Target="https://www.epa.gov/system/files/documents/2024-02/cleveland-elyria-msa-pcap.pdf" TargetMode="External"/><Relationship Id="rId319" Type="http://schemas.openxmlformats.org/officeDocument/2006/relationships/hyperlink" Target="https://www.epa.gov/system/files/documents/2024-03/el-paso-priority-climate-action-plan.pdf" TargetMode="External"/><Relationship Id="rId526" Type="http://schemas.openxmlformats.org/officeDocument/2006/relationships/hyperlink" Target="https://www.epa.gov/system/files/documents/2024-03/new-haven-milford-msa-pcap.pdf" TargetMode="External"/><Relationship Id="rId733" Type="http://schemas.openxmlformats.org/officeDocument/2006/relationships/hyperlink" Target="https://www.epa.gov/system/files/documents/2024-03/bridgeport-ct-msa-metrocog-swct-pcap.pdf" TargetMode="External"/><Relationship Id="rId940" Type="http://schemas.openxmlformats.org/officeDocument/2006/relationships/hyperlink" Target="https://www.epa.gov/system/files/documents/2024-03/north-port-sarasota-bradenton-msa-pcap.pdf" TargetMode="External"/><Relationship Id="rId165" Type="http://schemas.openxmlformats.org/officeDocument/2006/relationships/hyperlink" Target="https://www.epa.gov/system/files/documents/2024-02/portland-metro-msa-pcap.pdf" TargetMode="External"/><Relationship Id="rId372" Type="http://schemas.openxmlformats.org/officeDocument/2006/relationships/hyperlink" Target="https://www.epa.gov/system/files/documents/2024-03/5d-02f47301-0-acog-association-of-central-oklahoma-governments-pcap.pdf" TargetMode="External"/><Relationship Id="rId677" Type="http://schemas.openxmlformats.org/officeDocument/2006/relationships/hyperlink" Target="https://www.epa.gov/system/files/documents/2024-03/sacramento-roseville-csa-pcap.pdf" TargetMode="External"/><Relationship Id="rId800" Type="http://schemas.openxmlformats.org/officeDocument/2006/relationships/hyperlink" Target="https://www.epa.gov/system/files/documents/2024-03/san-diego-regional-pcap.pdf" TargetMode="External"/><Relationship Id="rId232" Type="http://schemas.openxmlformats.org/officeDocument/2006/relationships/hyperlink" Target="https://www.epa.gov/system/files/documents/2024-02/buffalo-ny-msa-pcap.pdf" TargetMode="External"/><Relationship Id="rId884" Type="http://schemas.openxmlformats.org/officeDocument/2006/relationships/hyperlink" Target="https://www.epa.gov/system/files/documents/2024-03/pima-county-pcap.pdf" TargetMode="External"/><Relationship Id="rId27" Type="http://schemas.openxmlformats.org/officeDocument/2006/relationships/hyperlink" Target="https://www.epa.gov/system/files/documents/2024-02/tampastpeteclw-msa-pcap.pdf" TargetMode="External"/><Relationship Id="rId537" Type="http://schemas.openxmlformats.org/officeDocument/2006/relationships/hyperlink" Target="https://www.epa.gov/system/files/documents/2024-03/new-haven-milford-msa-pcap.pdf" TargetMode="External"/><Relationship Id="rId744" Type="http://schemas.openxmlformats.org/officeDocument/2006/relationships/hyperlink" Target="https://www.epa.gov/system/files/documents/2024-03/st-louis-mo-il-msa-pcap.pdf" TargetMode="External"/><Relationship Id="rId951" Type="http://schemas.openxmlformats.org/officeDocument/2006/relationships/hyperlink" Target="https://www.epa.gov/system/files/documents/2024-03/5d-02f45401-pcap-new-orleans-regional-planning-commission.pdf" TargetMode="External"/><Relationship Id="rId80" Type="http://schemas.openxmlformats.org/officeDocument/2006/relationships/hyperlink" Target="https://www.epa.gov/system/files/documents/2024-02/gfl-priority-climate-action-plan.pdf" TargetMode="External"/><Relationship Id="rId176" Type="http://schemas.openxmlformats.org/officeDocument/2006/relationships/hyperlink" Target="https://www.epa.gov/system/files/documents/2024-02/alamo-area-5d-02f39101-0-pcap.pdf" TargetMode="External"/><Relationship Id="rId383" Type="http://schemas.openxmlformats.org/officeDocument/2006/relationships/hyperlink" Target="https://www.epa.gov/system/files/documents/2024-03/dallas-fort-worth-air-quality-improvement-plan.pdf" TargetMode="External"/><Relationship Id="rId590" Type="http://schemas.openxmlformats.org/officeDocument/2006/relationships/hyperlink" Target="https://www.epa.gov/system/files/documents/2024-03/pcap-puget-sound-msa.pdf" TargetMode="External"/><Relationship Id="rId604" Type="http://schemas.openxmlformats.org/officeDocument/2006/relationships/hyperlink" Target="https://www.epa.gov/system/files/documents/2024-03/pcap-puget-sound-msa.pdf" TargetMode="External"/><Relationship Id="rId811" Type="http://schemas.openxmlformats.org/officeDocument/2006/relationships/hyperlink" Target="https://www.epa.gov/system/files/documents/2024-03/san-diego-regional-pcap.pdf" TargetMode="External"/><Relationship Id="rId243" Type="http://schemas.openxmlformats.org/officeDocument/2006/relationships/hyperlink" Target="https://www.semcog.org/desktopmodules/SEMCOG.Publications/GetFile.ashx?filename=SoutheastMichiganPriorityClimateActionPlan_2024.pdf" TargetMode="External"/><Relationship Id="rId450" Type="http://schemas.openxmlformats.org/officeDocument/2006/relationships/hyperlink" Target="https://www.epa.gov/system/files/documents/2024-03/grand-valley-metro-council-w-mi-healthy-climate-plan-pcap.pdf" TargetMode="External"/><Relationship Id="rId688" Type="http://schemas.openxmlformats.org/officeDocument/2006/relationships/hyperlink" Target="https://www.epa.gov/system/files/documents/2024-03/sacramento-roseville-csa-pcap.pdf" TargetMode="External"/><Relationship Id="rId895" Type="http://schemas.openxmlformats.org/officeDocument/2006/relationships/hyperlink" Target="https://www.epa.gov/system/files/documents/2024-03/kansas-city-mo-ks-msa-priority-climate-action-plan.pdf" TargetMode="External"/><Relationship Id="rId909" Type="http://schemas.openxmlformats.org/officeDocument/2006/relationships/hyperlink" Target="https://www.epa.gov/system/files/documents/2024-03/5d-02f45401-pcap-new-orleans-regional-planning-commission.pdf" TargetMode="External"/><Relationship Id="rId38" Type="http://schemas.openxmlformats.org/officeDocument/2006/relationships/hyperlink" Target="https://www.epa.gov/system/files/documents/2024-02/gfl-priority-climate-action-plan.pdf" TargetMode="External"/><Relationship Id="rId103" Type="http://schemas.openxmlformats.org/officeDocument/2006/relationships/hyperlink" Target="https://hdp-us-prod-app-gflrpc-engage-files.s3.us-west-2.amazonaws.com/5017/0907/1849/Appendix_C_Measures_and_Benefits.pdf" TargetMode="External"/><Relationship Id="rId310" Type="http://schemas.openxmlformats.org/officeDocument/2006/relationships/hyperlink" Target="https://www.epa.gov/system/files/documents/2024-03/baltimore-msa-bmc-pcap.pdf" TargetMode="External"/><Relationship Id="rId548" Type="http://schemas.openxmlformats.org/officeDocument/2006/relationships/hyperlink" Target="https://www.epa.gov/system/files/documents/2024-03/sl-clear-priority-climate-action-plan.pdf" TargetMode="External"/><Relationship Id="rId755" Type="http://schemas.openxmlformats.org/officeDocument/2006/relationships/hyperlink" Target="https://www.epa.gov/system/files/documents/2024-03/5d-02f45401-pcap-new-orleans-regional-planning-commission.pdf" TargetMode="External"/><Relationship Id="rId962" Type="http://schemas.openxmlformats.org/officeDocument/2006/relationships/hyperlink" Target="https://www.epa.gov/system/files/documents/2024-03/epa-95318101-regional-priority-climate-action-plan-for-swpa.pdf" TargetMode="External"/><Relationship Id="rId91" Type="http://schemas.openxmlformats.org/officeDocument/2006/relationships/hyperlink" Target="https://www.epa.gov/system/files/documents/2024-02/gfl-priority-climate-action-plan.pdf" TargetMode="External"/><Relationship Id="rId187" Type="http://schemas.openxmlformats.org/officeDocument/2006/relationships/hyperlink" Target="https://www.epa.gov/system/files/documents/2024-02/dayton_kettering-msa-pcap.pdf" TargetMode="External"/><Relationship Id="rId394" Type="http://schemas.openxmlformats.org/officeDocument/2006/relationships/hyperlink" Target="https://www.epa.gov/system/files/documents/2024-03/dallas-fort-worth-air-quality-improvement-plan.pdf" TargetMode="External"/><Relationship Id="rId408" Type="http://schemas.openxmlformats.org/officeDocument/2006/relationships/hyperlink" Target="https://www.epa.gov/system/files/documents/2024-03/dallas-fort-worth-air-quality-improvement-plan.pdf" TargetMode="External"/><Relationship Id="rId615" Type="http://schemas.openxmlformats.org/officeDocument/2006/relationships/hyperlink" Target="https://www.epa.gov/system/files/documents/2024-03/2024-0301-gnrc-nashville-msa-pcap.pdf" TargetMode="External"/><Relationship Id="rId822" Type="http://schemas.openxmlformats.org/officeDocument/2006/relationships/hyperlink" Target="https://www.epa.gov/system/files/documents/2024-03/cheyenne-msa-pcap.pdf" TargetMode="External"/><Relationship Id="rId254" Type="http://schemas.openxmlformats.org/officeDocument/2006/relationships/hyperlink" Target="https://www.epa.gov/system/files/documents/2024-03/lvpc-priority-climate-action-plan.pdf" TargetMode="External"/><Relationship Id="rId699" Type="http://schemas.openxmlformats.org/officeDocument/2006/relationships/hyperlink" Target="https://www.epa.gov/system/files/documents/2024-03/sacramento-roseville-csa-pcap.pdf" TargetMode="External"/><Relationship Id="rId49" Type="http://schemas.openxmlformats.org/officeDocument/2006/relationships/hyperlink" Target="https://www.epa.gov/system/files/documents/2024-02/gfl-priority-climate-action-plan.pdf" TargetMode="External"/><Relationship Id="rId114" Type="http://schemas.openxmlformats.org/officeDocument/2006/relationships/hyperlink" Target="https://hdp-us-prod-app-gflrpc-engage-files.s3.us-west-2.amazonaws.com/5017/0907/1849/Appendix_C_Measures_and_Benefits.pdf" TargetMode="External"/><Relationship Id="rId461" Type="http://schemas.openxmlformats.org/officeDocument/2006/relationships/hyperlink" Target="https://www.epa.gov/system/files/documents/2024-03/hartford-ct-msa-crcog-priority-climate-action-plan.pdf" TargetMode="External"/><Relationship Id="rId559" Type="http://schemas.openxmlformats.org/officeDocument/2006/relationships/hyperlink" Target="https://www.epa.gov/system/files/documents/2024-03/epa-95318101-regional-priority-climate-action-plan-for-swpa.pdf" TargetMode="External"/><Relationship Id="rId766" Type="http://schemas.openxmlformats.org/officeDocument/2006/relationships/hyperlink" Target="https://www.epa.gov/system/files/documents/2024-03/greater-worcester-msa-priority-climate-action-plan.pdf" TargetMode="External"/><Relationship Id="rId198" Type="http://schemas.openxmlformats.org/officeDocument/2006/relationships/hyperlink" Target="https://www.epa.gov/system/files/documents/2024-02/albany-ny-msa-pcap.pdf" TargetMode="External"/><Relationship Id="rId321" Type="http://schemas.openxmlformats.org/officeDocument/2006/relationships/hyperlink" Target="https://www.epa.gov/system/files/documents/2024-03/el-paso-priority-climate-action-plan.pdf" TargetMode="External"/><Relationship Id="rId419" Type="http://schemas.openxmlformats.org/officeDocument/2006/relationships/hyperlink" Target="https://www.epa.gov/system/files/documents/2024-03/fresno-cog-pcap.pdf" TargetMode="External"/><Relationship Id="rId626" Type="http://schemas.openxmlformats.org/officeDocument/2006/relationships/hyperlink" Target="https://www.epa.gov/system/files/documents/2024-03/mcallen-tx-pcap.pdf" TargetMode="External"/><Relationship Id="rId973" Type="http://schemas.openxmlformats.org/officeDocument/2006/relationships/hyperlink" Target="https://www.epa.gov/system/files/documents/2024-02/detroit-msa-pcap.pdf" TargetMode="External"/><Relationship Id="rId833" Type="http://schemas.openxmlformats.org/officeDocument/2006/relationships/hyperlink" Target="https://www.epa.gov/system/files/documents/2024-03/clean-air-northeast-florida-pcap.pdf" TargetMode="External"/><Relationship Id="rId265" Type="http://schemas.openxmlformats.org/officeDocument/2006/relationships/hyperlink" Target="https://www.epa.gov/system/files/documents/2024-03/cprg-pcap-albuquerque-msa-city-of-albuquerque.pdf" TargetMode="External"/><Relationship Id="rId472" Type="http://schemas.openxmlformats.org/officeDocument/2006/relationships/hyperlink" Target="https://www.epa.gov/system/files/documents/2024-03/indianapolis-cprg-cirda-pcap-report.pdf" TargetMode="External"/><Relationship Id="rId900" Type="http://schemas.openxmlformats.org/officeDocument/2006/relationships/hyperlink" Target="https://www.epa.gov/system/files/other-files/2024-04/dayton-additional-appendices.zip" TargetMode="External"/><Relationship Id="rId125" Type="http://schemas.openxmlformats.org/officeDocument/2006/relationships/hyperlink" Target="https://hdp-us-prod-app-gflrpc-engage-files.s3.us-west-2.amazonaws.com/5017/0907/1849/Appendix_C_Measures_and_Benefits.pdf" TargetMode="External"/><Relationship Id="rId332" Type="http://schemas.openxmlformats.org/officeDocument/2006/relationships/hyperlink" Target="https://www.epa.gov/system/files/documents/2024-03/columbus-pcap.pdf" TargetMode="External"/><Relationship Id="rId777" Type="http://schemas.openxmlformats.org/officeDocument/2006/relationships/hyperlink" Target="https://www.epa.gov/system/files/documents/2024-03/5d-02f46201-pcap-baton-rouge-msa.pdf" TargetMode="External"/><Relationship Id="rId637" Type="http://schemas.openxmlformats.org/officeDocument/2006/relationships/hyperlink" Target="https://www.epa.gov/system/files/documents/2024-03/lexington-fayette-msa-priority-climate-action-plan.pdf" TargetMode="External"/><Relationship Id="rId844" Type="http://schemas.openxmlformats.org/officeDocument/2006/relationships/hyperlink" Target="https://www.epa.gov/system/files/documents/2024-03/clean-air-northeast-florida-pcap.pdf" TargetMode="External"/><Relationship Id="rId276" Type="http://schemas.openxmlformats.org/officeDocument/2006/relationships/hyperlink" Target="https://www.epa.gov/system/files/documents/2024-03/cprg-pcap-albuquerque-msa-city-of-albuquerque.pdf" TargetMode="External"/><Relationship Id="rId483" Type="http://schemas.openxmlformats.org/officeDocument/2006/relationships/hyperlink" Target="https://www.epa.gov/system/files/documents/2024-03/kansas-city-mo-ks-msa-priority-climate-action-plan.pdf" TargetMode="External"/><Relationship Id="rId690" Type="http://schemas.openxmlformats.org/officeDocument/2006/relationships/hyperlink" Target="https://www.epa.gov/system/files/documents/2024-03/sacramento-roseville-csa-pcap.pdf" TargetMode="External"/><Relationship Id="rId704" Type="http://schemas.openxmlformats.org/officeDocument/2006/relationships/hyperlink" Target="https://www.epa.gov/system/files/documents/2024-03/san-benito-and-santa-clara-counties-pcap.pdf" TargetMode="External"/><Relationship Id="rId911" Type="http://schemas.openxmlformats.org/officeDocument/2006/relationships/hyperlink" Target="https://www.epa.gov/system/files/documents/2024-03/raleigh-durham-nc-pcap.pdf" TargetMode="External"/><Relationship Id="rId40" Type="http://schemas.openxmlformats.org/officeDocument/2006/relationships/hyperlink" Target="https://www.epa.gov/system/files/documents/2024-02/gfl-priority-climate-action-plan.pdf" TargetMode="External"/><Relationship Id="rId136" Type="http://schemas.openxmlformats.org/officeDocument/2006/relationships/hyperlink" Target="https://hdp-us-prod-app-gflrpc-engage-files.s3.us-west-2.amazonaws.com/5017/0907/1849/Appendix_C_Measures_and_Benefits.pdf" TargetMode="External"/><Relationship Id="rId343" Type="http://schemas.openxmlformats.org/officeDocument/2006/relationships/hyperlink" Target="https://www.epa.gov/system/files/documents/2024-03/columbus-pcap.pdf" TargetMode="External"/><Relationship Id="rId550" Type="http://schemas.openxmlformats.org/officeDocument/2006/relationships/hyperlink" Target="https://www.epa.gov/system/files/documents/2024-03/sl-clear-priority-climate-action-plan.pdf" TargetMode="External"/><Relationship Id="rId788" Type="http://schemas.openxmlformats.org/officeDocument/2006/relationships/hyperlink" Target="https://www.epa.gov/system/files/documents/2024-03/omaha-council-bluffs-ne-msa-priority-climate-action-plan.pdf" TargetMode="External"/><Relationship Id="rId203" Type="http://schemas.openxmlformats.org/officeDocument/2006/relationships/hyperlink" Target="https://www.epa.gov/system/files/documents/2024-02/albany-ny-msa-pcap.pdf" TargetMode="External"/><Relationship Id="rId648" Type="http://schemas.openxmlformats.org/officeDocument/2006/relationships/hyperlink" Target="https://www.epa.gov/system/files/documents/2024-03/bowling-green-msa-pcap.pdf" TargetMode="External"/><Relationship Id="rId855" Type="http://schemas.openxmlformats.org/officeDocument/2006/relationships/hyperlink" Target="https://www.epa.gov/system/files/documents/2024-03/5d-98t76801-los-angeles-long-beach-anaheim-msa_pcap.pdf" TargetMode="External"/><Relationship Id="rId287" Type="http://schemas.openxmlformats.org/officeDocument/2006/relationships/hyperlink" Target="https://www.epa.gov/system/files/documents/2024-03/atlanta-msa-arc-pcap.pdf" TargetMode="External"/><Relationship Id="rId410" Type="http://schemas.openxmlformats.org/officeDocument/2006/relationships/hyperlink" Target="https://www.epa.gov/system/files/documents/2024-03/dallas-fort-worth-air-quality-improvement-plan.pdf" TargetMode="External"/><Relationship Id="rId494" Type="http://schemas.openxmlformats.org/officeDocument/2006/relationships/hyperlink" Target="https://kcmetroclimateplan.org/wp-content/uploads/2024/03/Appendix-C-Greenhouse-Gas-Quantification-and-Methodology.pdf" TargetMode="External"/><Relationship Id="rId508" Type="http://schemas.openxmlformats.org/officeDocument/2006/relationships/hyperlink" Target="https://kcmetroclimateplan.org/wp-content/uploads/2024/03/Appendix-C-Greenhouse-Gas-Quantification-and-Methodology.pdf" TargetMode="External"/><Relationship Id="rId715" Type="http://schemas.openxmlformats.org/officeDocument/2006/relationships/hyperlink" Target="https://www.epa.gov/system/files/documents/2024-03/san-benito-and-santa-clara-counties-pcap.pdf" TargetMode="External"/><Relationship Id="rId922" Type="http://schemas.openxmlformats.org/officeDocument/2006/relationships/hyperlink" Target="https://www.epa.gov/system/files/documents/2024-03/providence-msa-pcap.pdf" TargetMode="External"/><Relationship Id="rId147" Type="http://schemas.openxmlformats.org/officeDocument/2006/relationships/hyperlink" Target="https://hdp-us-prod-app-gflrpc-engage-files.s3.us-west-2.amazonaws.com/5017/0907/1849/Appendix_C_Measures_and_Benefits.pdf" TargetMode="External"/><Relationship Id="rId354" Type="http://schemas.openxmlformats.org/officeDocument/2006/relationships/hyperlink" Target="https://www.epa.gov/system/files/documents/2024-03/city-of-birmingham-pcap.pdf" TargetMode="External"/><Relationship Id="rId799" Type="http://schemas.openxmlformats.org/officeDocument/2006/relationships/hyperlink" Target="https://www.epa.gov/system/files/documents/2024-03/san-diego-regional-pcap.pdf" TargetMode="External"/><Relationship Id="rId51" Type="http://schemas.openxmlformats.org/officeDocument/2006/relationships/hyperlink" Target="https://www.epa.gov/system/files/documents/2024-02/gfl-priority-climate-action-plan.pdf" TargetMode="External"/><Relationship Id="rId561" Type="http://schemas.openxmlformats.org/officeDocument/2006/relationships/hyperlink" Target="https://www.epa.gov/system/files/documents/2024-03/epa-95318101-regional-priority-climate-action-plan-for-swpa.pdf" TargetMode="External"/><Relationship Id="rId659" Type="http://schemas.openxmlformats.org/officeDocument/2006/relationships/hyperlink" Target="https://www.epa.gov/system/files/documents/2024-03/san-francisco-oakland-berkeley-msa-pcap.pdf" TargetMode="External"/><Relationship Id="rId866" Type="http://schemas.openxmlformats.org/officeDocument/2006/relationships/hyperlink" Target="https://www.epa.gov/system/files/documents/2024-03/metropolitan-council-twin-cities-msa-priority-climate-action-plan.pdf" TargetMode="External"/><Relationship Id="rId214" Type="http://schemas.openxmlformats.org/officeDocument/2006/relationships/hyperlink" Target="https://www.epa.gov/system/files/documents/2024-02/metropolitan-milwaukee-priority-pollution-reduction-action-plan-report.pdf" TargetMode="External"/><Relationship Id="rId298" Type="http://schemas.openxmlformats.org/officeDocument/2006/relationships/hyperlink" Target="https://www.epa.gov/system/files/documents/2024-03/city-of-bakersfield-pcap.pdf" TargetMode="External"/><Relationship Id="rId421" Type="http://schemas.openxmlformats.org/officeDocument/2006/relationships/hyperlink" Target="https://www.epa.gov/system/files/documents/2024-03/fresno-cog-pcap.pdf" TargetMode="External"/><Relationship Id="rId519" Type="http://schemas.openxmlformats.org/officeDocument/2006/relationships/hyperlink" Target="https://www.epa.gov/system/files/documents/2024-03/kansas-city-mo-ks-msa-priority-climate-action-plan.pdf" TargetMode="External"/><Relationship Id="rId158" Type="http://schemas.openxmlformats.org/officeDocument/2006/relationships/hyperlink" Target="https://hdp-us-prod-app-gflrpc-engage-files.s3.us-west-2.amazonaws.com/5017/0907/1849/Appendix_C_Measures_and_Benefits.pdf" TargetMode="External"/><Relationship Id="rId726" Type="http://schemas.openxmlformats.org/officeDocument/2006/relationships/hyperlink" Target="https://www.epa.gov/system/files/documents/2024-03/msa-san-juan-puerto-rico-pcap-cprg.pdf" TargetMode="External"/><Relationship Id="rId933" Type="http://schemas.openxmlformats.org/officeDocument/2006/relationships/hyperlink" Target="https://www.epa.gov/system/files/documents/2024-03/north-port-sarasota-bradenton-msa-pcap.pdf" TargetMode="External"/><Relationship Id="rId62" Type="http://schemas.openxmlformats.org/officeDocument/2006/relationships/hyperlink" Target="https://www.epa.gov/system/files/documents/2024-02/gfl-priority-climate-action-plan.pdf" TargetMode="External"/><Relationship Id="rId365" Type="http://schemas.openxmlformats.org/officeDocument/2006/relationships/hyperlink" Target="https://www.epa.gov/system/files/documents/2024-03/boston-cambridge-newton-ma-nh-mapc-pcap.pdf" TargetMode="External"/><Relationship Id="rId572" Type="http://schemas.openxmlformats.org/officeDocument/2006/relationships/hyperlink" Target="https://www.epa.gov/system/files/documents/2024-03/pcap-puget-sound-msa.pdf" TargetMode="External"/><Relationship Id="rId225" Type="http://schemas.openxmlformats.org/officeDocument/2006/relationships/hyperlink" Target="https://www.epa.gov/system/files/documents/2024-02/cleveland-elyria-msa-pcap.pdf" TargetMode="External"/><Relationship Id="rId432" Type="http://schemas.openxmlformats.org/officeDocument/2006/relationships/hyperlink" Target="https://www.epa.gov/system/files/documents/2024-03/phl-msa-pcapreport-dvrpc.pdf" TargetMode="External"/><Relationship Id="rId877" Type="http://schemas.openxmlformats.org/officeDocument/2006/relationships/hyperlink" Target="https://www.epa.gov/system/files/documents/2024-03/5d-98t76601-riverside-san-bernardino-ontario-pcap.pdf" TargetMode="External"/><Relationship Id="rId737" Type="http://schemas.openxmlformats.org/officeDocument/2006/relationships/hyperlink" Target="https://www.epa.gov/system/files/documents/2024-03/st-louis-mo-il-msa-pcap.pdf" TargetMode="External"/><Relationship Id="rId944" Type="http://schemas.openxmlformats.org/officeDocument/2006/relationships/hyperlink" Target="https://www.epa.gov/system/files/documents/2024-03/louisville-ky-in-msa-pcap.pdf" TargetMode="External"/><Relationship Id="rId73" Type="http://schemas.openxmlformats.org/officeDocument/2006/relationships/hyperlink" Target="https://www.epa.gov/system/files/documents/2024-02/gfl-priority-climate-action-plan.pdf" TargetMode="External"/><Relationship Id="rId169" Type="http://schemas.openxmlformats.org/officeDocument/2006/relationships/hyperlink" Target="https://www.epa.gov/system/files/documents/2024-02/alamo-area-5d-02f39101-0-pcap.pdf" TargetMode="External"/><Relationship Id="rId376" Type="http://schemas.openxmlformats.org/officeDocument/2006/relationships/hyperlink" Target="https://www.epa.gov/system/files/documents/2024-03/dallas-fort-worth-air-quality-improvement-plan.pdf" TargetMode="External"/><Relationship Id="rId583" Type="http://schemas.openxmlformats.org/officeDocument/2006/relationships/hyperlink" Target="https://www.epa.gov/system/files/documents/2024-03/pcap-puget-sound-msa.pdf" TargetMode="External"/><Relationship Id="rId790" Type="http://schemas.openxmlformats.org/officeDocument/2006/relationships/hyperlink" Target="https://www.epa.gov/system/files/documents/2024-03/omaha-council-bluffs-ne-msa-priority-climate-action-plan.pdf" TargetMode="External"/><Relationship Id="rId804" Type="http://schemas.openxmlformats.org/officeDocument/2006/relationships/hyperlink" Target="https://www.epa.gov/system/files/documents/2024-03/san-diego-regional-pcap.pdf" TargetMode="External"/><Relationship Id="rId4" Type="http://schemas.openxmlformats.org/officeDocument/2006/relationships/hyperlink" Target="https://azmag.gov/Portals/0/Environmental/CPRG/Maricopa-Pinal-County-Region-Priority-Climate-Action-Plan.pdf?ver=8G2HlJqwTD7IwdHfyGUlYA%3d%3d" TargetMode="External"/><Relationship Id="rId236" Type="http://schemas.openxmlformats.org/officeDocument/2006/relationships/hyperlink" Target="https://www.epa.gov/system/files/documents/2024-02/buffalo-ny-msa-pcap.pdf" TargetMode="External"/><Relationship Id="rId443" Type="http://schemas.openxmlformats.org/officeDocument/2006/relationships/hyperlink" Target="https://www.epa.gov/system/files/documents/2024-03/ny-nj-msa-pcap.pdf" TargetMode="External"/><Relationship Id="rId650" Type="http://schemas.openxmlformats.org/officeDocument/2006/relationships/hyperlink" Target="https://www.epa.gov/system/files/documents/2024-03/bowling-green-msa-pcap.pdf" TargetMode="External"/><Relationship Id="rId888" Type="http://schemas.openxmlformats.org/officeDocument/2006/relationships/hyperlink" Target="https://kcmetroclimateplan.org/wp-content/uploads/2024/03/Appendix-C-Greenhouse-Gas-Quantification-and-Methodology.pdf" TargetMode="External"/><Relationship Id="rId303" Type="http://schemas.openxmlformats.org/officeDocument/2006/relationships/hyperlink" Target="https://www.epa.gov/system/files/documents/2024-03/city-of-austin-austin-rrock-georgetown-pcap.pdf" TargetMode="External"/><Relationship Id="rId748" Type="http://schemas.openxmlformats.org/officeDocument/2006/relationships/hyperlink" Target="https://www.epa.gov/system/files/documents/2024-03/st-louis-mo-il-msa-pcap.pdf" TargetMode="External"/><Relationship Id="rId955" Type="http://schemas.openxmlformats.org/officeDocument/2006/relationships/hyperlink" Target="https://www.epa.gov/system/files/documents/2024-02/cincinnati-region-pcap.pdf" TargetMode="External"/><Relationship Id="rId84" Type="http://schemas.openxmlformats.org/officeDocument/2006/relationships/hyperlink" Target="https://www.epa.gov/system/files/documents/2024-02/gfl-priority-climate-action-plan.pdf" TargetMode="External"/><Relationship Id="rId387" Type="http://schemas.openxmlformats.org/officeDocument/2006/relationships/hyperlink" Target="https://www.epa.gov/system/files/documents/2024-03/dallas-fort-worth-air-quality-improvement-plan.pdf" TargetMode="External"/><Relationship Id="rId510" Type="http://schemas.openxmlformats.org/officeDocument/2006/relationships/hyperlink" Target="https://kcmetroclimateplan.org/wp-content/uploads/2024/03/Appendix-C-Greenhouse-Gas-Quantification-and-Methodology.pdf" TargetMode="External"/><Relationship Id="rId594" Type="http://schemas.openxmlformats.org/officeDocument/2006/relationships/hyperlink" Target="https://www.epa.gov/system/files/documents/2024-03/pcap-puget-sound-msa.pdf" TargetMode="External"/><Relationship Id="rId608" Type="http://schemas.openxmlformats.org/officeDocument/2006/relationships/hyperlink" Target="https://www.epa.gov/system/files/documents/2024-03/5d-98t73601-0-las-vegas-henderson-paradise-msa-priority-climate-action-plan.pdf" TargetMode="External"/><Relationship Id="rId815" Type="http://schemas.openxmlformats.org/officeDocument/2006/relationships/hyperlink" Target="https://www.epa.gov/system/files/documents/2024-03/east-central-iowa-cedar-rapids-iowa-city-priority-climate-action-plan.pdf" TargetMode="External"/><Relationship Id="rId247" Type="http://schemas.openxmlformats.org/officeDocument/2006/relationships/hyperlink" Target="https://www.semcog.org/desktopmodules/SEMCOG.Publications/GetFile.ashx?filename=SoutheastMichiganPriorityClimateActionPlan_2024.pdf" TargetMode="External"/><Relationship Id="rId899" Type="http://schemas.openxmlformats.org/officeDocument/2006/relationships/hyperlink" Target="https://www.epa.gov/system/files/other-files/2024-04/dayton-additional-appendices.zip" TargetMode="External"/><Relationship Id="rId107" Type="http://schemas.openxmlformats.org/officeDocument/2006/relationships/hyperlink" Target="https://hdp-us-prod-app-gflrpc-engage-files.s3.us-west-2.amazonaws.com/5017/0907/1849/Appendix_C_Measures_and_Benefits.pdf" TargetMode="External"/><Relationship Id="rId454" Type="http://schemas.openxmlformats.org/officeDocument/2006/relationships/hyperlink" Target="https://www.epa.gov/system/files/documents/2024-03/grand-valley-metro-council-w-mi-healthy-climate-plan-pcap.pdf" TargetMode="External"/><Relationship Id="rId661" Type="http://schemas.openxmlformats.org/officeDocument/2006/relationships/hyperlink" Target="https://www.epa.gov/system/files/documents/2024-03/san-francisco-oakland-berkeley-msa-pcap.pdf" TargetMode="External"/><Relationship Id="rId759" Type="http://schemas.openxmlformats.org/officeDocument/2006/relationships/hyperlink" Target="https://www.epa.gov/system/files/documents/2024-03/5d-02f43401-0-tulsa-msa-cprg-pcap.pdf" TargetMode="External"/><Relationship Id="rId966" Type="http://schemas.openxmlformats.org/officeDocument/2006/relationships/hyperlink" Target="https://www.epa.gov/system/files/documents/2024-03/epa-95318101-regional-priority-climate-action-plan-for-swpa.pdf" TargetMode="External"/><Relationship Id="rId11" Type="http://schemas.openxmlformats.org/officeDocument/2006/relationships/hyperlink" Target="https://www.epa.gov/system/files/documents/2024-02/denver-regional-council-of-governments-pcap.pdf" TargetMode="External"/><Relationship Id="rId314" Type="http://schemas.openxmlformats.org/officeDocument/2006/relationships/hyperlink" Target="https://www.epa.gov/system/files/documents/2024-03/baltimore-msa-bmc-pcap.pdf" TargetMode="External"/><Relationship Id="rId398" Type="http://schemas.openxmlformats.org/officeDocument/2006/relationships/hyperlink" Target="https://www.epa.gov/system/files/documents/2024-03/dallas-fort-worth-air-quality-improvement-plan.pdf" TargetMode="External"/><Relationship Id="rId521" Type="http://schemas.openxmlformats.org/officeDocument/2006/relationships/hyperlink" Target="https://www.epa.gov/system/files/documents/2024-03/kansas-city-mo-ks-msa-priority-climate-action-plan.pdf" TargetMode="External"/><Relationship Id="rId619" Type="http://schemas.openxmlformats.org/officeDocument/2006/relationships/hyperlink" Target="https://www.epa.gov/system/files/documents/2024-03/2024-0301-gnrc-nashville-msa-pcap.pdf" TargetMode="External"/><Relationship Id="rId95" Type="http://schemas.openxmlformats.org/officeDocument/2006/relationships/hyperlink" Target="https://www.epa.gov/system/files/documents/2024-02/gfl-priority-climate-action-plan.pdf" TargetMode="External"/><Relationship Id="rId160" Type="http://schemas.openxmlformats.org/officeDocument/2006/relationships/hyperlink" Target="https://www.epa.gov/system/files/documents/2024-02/portland-metro-msa-pcap.pdf" TargetMode="External"/><Relationship Id="rId826" Type="http://schemas.openxmlformats.org/officeDocument/2006/relationships/hyperlink" Target="https://www.epa.gov/system/files/documents/2024-03/cheyenne-msa-pcap.pdf" TargetMode="External"/><Relationship Id="rId258" Type="http://schemas.openxmlformats.org/officeDocument/2006/relationships/hyperlink" Target="https://www.epa.gov/system/files/documents/2024-03/lvpc-priority-climate-action-plan.pdf" TargetMode="External"/><Relationship Id="rId465" Type="http://schemas.openxmlformats.org/officeDocument/2006/relationships/hyperlink" Target="https://www.epa.gov/system/files/documents/2024-03/hartford-ct-msa-crcog-priority-climate-action-plan.pdf" TargetMode="External"/><Relationship Id="rId672" Type="http://schemas.openxmlformats.org/officeDocument/2006/relationships/hyperlink" Target="https://www.epa.gov/system/files/documents/2024-03/san-francisco-oakland-berkeley-msa-pcap.pdf" TargetMode="External"/><Relationship Id="rId22" Type="http://schemas.openxmlformats.org/officeDocument/2006/relationships/hyperlink" Target="https://www.epa.gov/system/files/documents/2024-02/denver-regional-council-of-governments-pcap.pdf" TargetMode="External"/><Relationship Id="rId118" Type="http://schemas.openxmlformats.org/officeDocument/2006/relationships/hyperlink" Target="https://hdp-us-prod-app-gflrpc-engage-files.s3.us-west-2.amazonaws.com/5017/0907/1849/Appendix_C_Measures_and_Benefits.pdf" TargetMode="External"/><Relationship Id="rId325" Type="http://schemas.openxmlformats.org/officeDocument/2006/relationships/hyperlink" Target="https://www.epa.gov/system/files/documents/2024-03/el-paso-priority-climate-action-plan.pdf" TargetMode="External"/><Relationship Id="rId532" Type="http://schemas.openxmlformats.org/officeDocument/2006/relationships/hyperlink" Target="https://www.epa.gov/system/files/documents/2024-03/new-haven-milford-msa-pcap.pdf" TargetMode="External"/><Relationship Id="rId977" Type="http://schemas.microsoft.com/office/2019/04/relationships/namedSheetView" Target="../namedSheetViews/namedSheetView1.xml"/><Relationship Id="rId171" Type="http://schemas.openxmlformats.org/officeDocument/2006/relationships/hyperlink" Target="https://www.epa.gov/system/files/documents/2024-02/alamo-area-5d-02f39101-0-pcap.pdf" TargetMode="External"/><Relationship Id="rId837" Type="http://schemas.openxmlformats.org/officeDocument/2006/relationships/hyperlink" Target="https://www.epa.gov/system/files/documents/2024-03/clean-air-northeast-florida-pcap.pdf" TargetMode="External"/><Relationship Id="rId269" Type="http://schemas.openxmlformats.org/officeDocument/2006/relationships/hyperlink" Target="https://www.epa.gov/system/files/documents/2024-03/cprg-pcap-albuquerque-msa-city-of-albuquerque.pdf" TargetMode="External"/><Relationship Id="rId476" Type="http://schemas.openxmlformats.org/officeDocument/2006/relationships/hyperlink" Target="https://www.epa.gov/system/files/documents/2024-03/indianapolis-cprg-cirda-pcap-report.pdf" TargetMode="External"/><Relationship Id="rId683" Type="http://schemas.openxmlformats.org/officeDocument/2006/relationships/hyperlink" Target="https://www.epa.gov/system/files/documents/2024-03/sacramento-roseville-csa-pcap.pdf" TargetMode="External"/><Relationship Id="rId890" Type="http://schemas.openxmlformats.org/officeDocument/2006/relationships/hyperlink" Target="https://www.epa.gov/system/files/documents/2024-03/kansas-city-mo-ks-msa-priority-climate-action-plan.pdf" TargetMode="External"/><Relationship Id="rId904" Type="http://schemas.openxmlformats.org/officeDocument/2006/relationships/hyperlink" Target="https://www.epa.gov/system/files/other-files/2024-04/dayton-additional-appendices.zip" TargetMode="External"/><Relationship Id="rId33" Type="http://schemas.openxmlformats.org/officeDocument/2006/relationships/hyperlink" Target="https://www.epa.gov/system/files/documents/2024-02/hampton-roads-msa-pcap.pdf" TargetMode="External"/><Relationship Id="rId129" Type="http://schemas.openxmlformats.org/officeDocument/2006/relationships/hyperlink" Target="https://hdp-us-prod-app-gflrpc-engage-files.s3.us-west-2.amazonaws.com/5017/0907/1849/Appendix_C_Measures_and_Benefits.pdf" TargetMode="External"/><Relationship Id="rId336" Type="http://schemas.openxmlformats.org/officeDocument/2006/relationships/hyperlink" Target="https://www.epa.gov/system/files/documents/2024-03/columbus-pcap.pdf" TargetMode="External"/><Relationship Id="rId543" Type="http://schemas.openxmlformats.org/officeDocument/2006/relationships/hyperlink" Target="https://www.epa.gov/system/files/documents/2024-03/new-haven-milford-msa-pcap.pdf" TargetMode="External"/><Relationship Id="rId182" Type="http://schemas.openxmlformats.org/officeDocument/2006/relationships/hyperlink" Target="https://www.epa.gov/system/files/documents/2024-02/dayton_kettering-msa-pcap.pdf" TargetMode="External"/><Relationship Id="rId403" Type="http://schemas.openxmlformats.org/officeDocument/2006/relationships/hyperlink" Target="https://www.epa.gov/system/files/documents/2024-03/dallas-fort-worth-air-quality-improvement-plan.pdf" TargetMode="External"/><Relationship Id="rId750" Type="http://schemas.openxmlformats.org/officeDocument/2006/relationships/hyperlink" Target="https://www.epa.gov/system/files/documents/2024-03/st-louis-mo-il-msa-pcap.pdf" TargetMode="External"/><Relationship Id="rId848" Type="http://schemas.openxmlformats.org/officeDocument/2006/relationships/hyperlink" Target="https://www.epa.gov/system/files/documents/2024-03/5d-98t76801-los-angeles-long-beach-anaheim-msa_pcap.pdf" TargetMode="External"/><Relationship Id="rId487" Type="http://schemas.openxmlformats.org/officeDocument/2006/relationships/hyperlink" Target="https://kcmetroclimateplan.org/wp-content/uploads/2024/03/Appendix-C-Greenhouse-Gas-Quantification-and-Methodology.pdf" TargetMode="External"/><Relationship Id="rId610" Type="http://schemas.openxmlformats.org/officeDocument/2006/relationships/hyperlink" Target="https://www.epa.gov/system/files/documents/2024-03/chicago-msa-pcap.pdf" TargetMode="External"/><Relationship Id="rId694" Type="http://schemas.openxmlformats.org/officeDocument/2006/relationships/hyperlink" Target="https://www.epa.gov/system/files/documents/2024-03/sacramento-roseville-csa-pcap.pdf" TargetMode="External"/><Relationship Id="rId708" Type="http://schemas.openxmlformats.org/officeDocument/2006/relationships/hyperlink" Target="https://www.epa.gov/system/files/documents/2024-03/st-louis-mo-il-msa-pcap.pdf" TargetMode="External"/><Relationship Id="rId915" Type="http://schemas.openxmlformats.org/officeDocument/2006/relationships/hyperlink" Target="https://www.epa.gov/system/files/documents/2024-03/columbus-pcap.pdf" TargetMode="External"/><Relationship Id="rId347" Type="http://schemas.openxmlformats.org/officeDocument/2006/relationships/hyperlink" Target="https://www.epa.gov/system/files/documents/2024-03/columbus-pcap.pdf" TargetMode="External"/><Relationship Id="rId44" Type="http://schemas.openxmlformats.org/officeDocument/2006/relationships/hyperlink" Target="https://www.epa.gov/system/files/documents/2024-02/gfl-priority-climate-action-plan.pdf" TargetMode="External"/><Relationship Id="rId554" Type="http://schemas.openxmlformats.org/officeDocument/2006/relationships/hyperlink" Target="https://www.epa.gov/system/files/documents/2024-03/sl-clear-priority-climate-action-plan.pdf" TargetMode="External"/><Relationship Id="rId761" Type="http://schemas.openxmlformats.org/officeDocument/2006/relationships/hyperlink" Target="https://www.epa.gov/system/files/documents/2024-03/5d-02f43401-0-tulsa-msa-cprg-pcap.pdf" TargetMode="External"/><Relationship Id="rId859" Type="http://schemas.openxmlformats.org/officeDocument/2006/relationships/hyperlink" Target="https://www.epa.gov/system/files/documents/2024-03/5d-98t76801-los-angeles-long-beach-anaheim-msa_pcap.pdf" TargetMode="External"/><Relationship Id="rId193" Type="http://schemas.openxmlformats.org/officeDocument/2006/relationships/hyperlink" Target="https://www.epa.gov/system/files/documents/2024-02/albany-ny-msa-pcap.pdf" TargetMode="External"/><Relationship Id="rId207" Type="http://schemas.openxmlformats.org/officeDocument/2006/relationships/hyperlink" Target="https://www.epa.gov/system/files/documents/2024-02/albany-ny-msa-pcap.pdf" TargetMode="External"/><Relationship Id="rId414" Type="http://schemas.openxmlformats.org/officeDocument/2006/relationships/hyperlink" Target="https://www.epa.gov/system/files/documents/2024-03/fresno-cog-pcap.pdf" TargetMode="External"/><Relationship Id="rId498" Type="http://schemas.openxmlformats.org/officeDocument/2006/relationships/hyperlink" Target="https://www.epa.gov/system/files/documents/2024-03/kansas-city-mo-ks-msa-priority-climate-action-plan.pdf" TargetMode="External"/><Relationship Id="rId621" Type="http://schemas.openxmlformats.org/officeDocument/2006/relationships/hyperlink" Target="https://www.epa.gov/system/files/documents/2024-03/2024-0301-gnrc-nashville-msa-pcap.pdf" TargetMode="External"/><Relationship Id="rId260" Type="http://schemas.openxmlformats.org/officeDocument/2006/relationships/hyperlink" Target="https://www.epa.gov/system/files/documents/2024-03/cprg-pcap-albuquerque-msa-city-of-albuquerque.pdf" TargetMode="External"/><Relationship Id="rId719" Type="http://schemas.openxmlformats.org/officeDocument/2006/relationships/hyperlink" Target="https://www.epa.gov/system/files/documents/2024-03/bridgeport-ct-msa-metrocog-swct-pcap.pdf" TargetMode="External"/><Relationship Id="rId926" Type="http://schemas.openxmlformats.org/officeDocument/2006/relationships/hyperlink" Target="https://www.epa.gov/system/files/documents/2024-03/5d-98t72801-ventura-county-msa-pcap.pdf" TargetMode="External"/><Relationship Id="rId55" Type="http://schemas.openxmlformats.org/officeDocument/2006/relationships/hyperlink" Target="https://www.epa.gov/system/files/documents/2024-02/gfl-priority-climate-action-plan.pdf" TargetMode="External"/><Relationship Id="rId120" Type="http://schemas.openxmlformats.org/officeDocument/2006/relationships/hyperlink" Target="https://hdp-us-prod-app-gflrpc-engage-files.s3.us-west-2.amazonaws.com/5017/0907/1849/Appendix_C_Measures_and_Benefits.pdf" TargetMode="External"/><Relationship Id="rId358" Type="http://schemas.openxmlformats.org/officeDocument/2006/relationships/hyperlink" Target="https://www.epa.gov/system/files/documents/2024-03/city-of-birmingham-pcap.pdf" TargetMode="External"/><Relationship Id="rId565" Type="http://schemas.openxmlformats.org/officeDocument/2006/relationships/hyperlink" Target="https://www.epa.gov/system/files/documents/2024-03/pcap-puget-sound-msa.pdf" TargetMode="External"/><Relationship Id="rId772" Type="http://schemas.openxmlformats.org/officeDocument/2006/relationships/hyperlink" Target="https://www.epa.gov/system/files/documents/2024-03/5d-02f46201-pcap-baton-rouge-msa.pdf" TargetMode="External"/><Relationship Id="rId218" Type="http://schemas.openxmlformats.org/officeDocument/2006/relationships/hyperlink" Target="https://www.epa.gov/system/files/documents/2024-02/cleveland-elyria-msa-pcap.pdf" TargetMode="External"/><Relationship Id="rId425" Type="http://schemas.openxmlformats.org/officeDocument/2006/relationships/hyperlink" Target="https://www.epa.gov/system/files/documents/2024-03/phl-msa-pcapreport-dvrpc.pdf" TargetMode="External"/><Relationship Id="rId632" Type="http://schemas.openxmlformats.org/officeDocument/2006/relationships/hyperlink" Target="https://www.epa.gov/system/files/documents/2024-03/providence-msa-pcap.pdf" TargetMode="External"/><Relationship Id="rId271" Type="http://schemas.openxmlformats.org/officeDocument/2006/relationships/hyperlink" Target="https://www.epa.gov/system/files/documents/2024-03/cprg-pcap-albuquerque-msa-city-of-albuquerque.pdf" TargetMode="External"/><Relationship Id="rId937" Type="http://schemas.openxmlformats.org/officeDocument/2006/relationships/hyperlink" Target="https://www.epa.gov/system/files/documents/2024-03/north-port-sarasota-bradenton-msa-pcap.pdf" TargetMode="External"/><Relationship Id="rId66" Type="http://schemas.openxmlformats.org/officeDocument/2006/relationships/hyperlink" Target="https://www.epa.gov/system/files/documents/2024-02/gfl-priority-climate-action-plan.pdf" TargetMode="External"/><Relationship Id="rId131" Type="http://schemas.openxmlformats.org/officeDocument/2006/relationships/hyperlink" Target="https://hdp-us-prod-app-gflrpc-engage-files.s3.us-west-2.amazonaws.com/5017/0907/1849/Appendix_C_Measures_and_Benefits.pdf" TargetMode="External"/><Relationship Id="rId369" Type="http://schemas.openxmlformats.org/officeDocument/2006/relationships/hyperlink" Target="https://www.epa.gov/system/files/documents/2024-03/boston-cambridge-newton-ma-nh-mapc-pcap.pdf" TargetMode="External"/><Relationship Id="rId576" Type="http://schemas.openxmlformats.org/officeDocument/2006/relationships/hyperlink" Target="https://www.epa.gov/system/files/documents/2024-03/pcap-puget-sound-msa.pdf" TargetMode="External"/><Relationship Id="rId783" Type="http://schemas.openxmlformats.org/officeDocument/2006/relationships/hyperlink" Target="https://www.epa.gov/system/files/documents/2024-03/rapid-city-pcap.pdf" TargetMode="External"/><Relationship Id="rId229" Type="http://schemas.openxmlformats.org/officeDocument/2006/relationships/hyperlink" Target="https://www.epa.gov/system/files/documents/2024-02/buffalo-ny-msa-pcap.pdf" TargetMode="External"/><Relationship Id="rId436" Type="http://schemas.openxmlformats.org/officeDocument/2006/relationships/hyperlink" Target="https://www.epa.gov/system/files/documents/2024-03/knoxville-msa-pcap.pdf" TargetMode="External"/><Relationship Id="rId643" Type="http://schemas.openxmlformats.org/officeDocument/2006/relationships/hyperlink" Target="https://www.epa.gov/system/files/documents/2024-03/san-francisco-oakland-berkeley-msa-pcap.pdf" TargetMode="External"/><Relationship Id="rId850" Type="http://schemas.openxmlformats.org/officeDocument/2006/relationships/hyperlink" Target="https://www.epa.gov/system/files/documents/2024-03/5d-98t76801-los-angeles-long-beach-anaheim-msa_pcap.pdf" TargetMode="External"/><Relationship Id="rId948" Type="http://schemas.openxmlformats.org/officeDocument/2006/relationships/hyperlink" Target="https://www.epa.gov/system/files/documents/2024-03/chicago-msa-pcap.pdf" TargetMode="External"/><Relationship Id="rId77" Type="http://schemas.openxmlformats.org/officeDocument/2006/relationships/hyperlink" Target="https://www.epa.gov/system/files/documents/2024-02/gfl-priority-climate-action-plan.pdf" TargetMode="External"/><Relationship Id="rId282" Type="http://schemas.openxmlformats.org/officeDocument/2006/relationships/hyperlink" Target="https://www.epa.gov/system/files/documents/2024-03/cprg-pcap-albuquerque-msa-city-of-albuquerque.pdf" TargetMode="External"/><Relationship Id="rId503" Type="http://schemas.openxmlformats.org/officeDocument/2006/relationships/hyperlink" Target="https://www.epa.gov/system/files/documents/2024-03/kansas-city-mo-ks-msa-priority-climate-action-plan.pdf" TargetMode="External"/><Relationship Id="rId587" Type="http://schemas.openxmlformats.org/officeDocument/2006/relationships/hyperlink" Target="https://www.epa.gov/system/files/documents/2024-03/pcap-puget-sound-msa.pdf" TargetMode="External"/><Relationship Id="rId710" Type="http://schemas.openxmlformats.org/officeDocument/2006/relationships/hyperlink" Target="https://www.epa.gov/system/files/documents/2024-03/st-louis-mo-il-msa-pcap.pdf" TargetMode="External"/><Relationship Id="rId808" Type="http://schemas.openxmlformats.org/officeDocument/2006/relationships/hyperlink" Target="https://www.epa.gov/system/files/documents/2024-03/san-diego-regional-pcap.pdf" TargetMode="External"/><Relationship Id="rId8" Type="http://schemas.openxmlformats.org/officeDocument/2006/relationships/hyperlink" Target="https://azmag.gov/Portals/0/Environmental/CPRG/Maricopa-Pinal-County-Region-Priority-Climate-Action-Plan.pdf?ver=8G2HlJqwTD7IwdHfyGUlYA%3d%3d" TargetMode="External"/><Relationship Id="rId142" Type="http://schemas.openxmlformats.org/officeDocument/2006/relationships/hyperlink" Target="https://hdp-us-prod-app-gflrpc-engage-files.s3.us-west-2.amazonaws.com/5017/0907/1849/Appendix_C_Measures_and_Benefits.pdf" TargetMode="External"/><Relationship Id="rId447" Type="http://schemas.openxmlformats.org/officeDocument/2006/relationships/hyperlink" Target="https://www.epa.gov/system/files/documents/2024-03/ny-nj-msa-pcap.pdf" TargetMode="External"/><Relationship Id="rId794" Type="http://schemas.openxmlformats.org/officeDocument/2006/relationships/hyperlink" Target="https://www.epa.gov/system/files/documents/2024-03/omaha-council-bluffs-ne-msa-priority-climate-action-plan.pdf" TargetMode="External"/><Relationship Id="rId654" Type="http://schemas.openxmlformats.org/officeDocument/2006/relationships/hyperlink" Target="https://www.epa.gov/system/files/documents/2024-03/bowling-green-msa-pcap.pdf" TargetMode="External"/><Relationship Id="rId861" Type="http://schemas.openxmlformats.org/officeDocument/2006/relationships/hyperlink" Target="https://www.epa.gov/system/files/documents/2024-03/5d-98t76801-los-angeles-long-beach-anaheim-msa_pcap.pdf" TargetMode="External"/><Relationship Id="rId959" Type="http://schemas.openxmlformats.org/officeDocument/2006/relationships/hyperlink" Target="https://www.epa.gov/system/files/documents/2024-03/5d-98t72801-ventura-county-msa-pcap.pdf" TargetMode="External"/><Relationship Id="rId293" Type="http://schemas.openxmlformats.org/officeDocument/2006/relationships/hyperlink" Target="https://www.epa.gov/system/files/documents/2024-03/atlanta-msa-arc-pcap.pdf" TargetMode="External"/><Relationship Id="rId307" Type="http://schemas.openxmlformats.org/officeDocument/2006/relationships/hyperlink" Target="https://www.epa.gov/system/files/documents/2024-03/city-of-austin-austin-rrock-georgetown-pcap.pdf" TargetMode="External"/><Relationship Id="rId514" Type="http://schemas.openxmlformats.org/officeDocument/2006/relationships/hyperlink" Target="https://www.epa.gov/system/files/documents/2024-03/kansas-city-mo-ks-msa-priority-climate-action-plan.pdf" TargetMode="External"/><Relationship Id="rId721" Type="http://schemas.openxmlformats.org/officeDocument/2006/relationships/hyperlink" Target="https://www.epa.gov/system/files/documents/2024-03/bridgeport-ct-msa-metrocog-swct-pcap.pdf" TargetMode="External"/><Relationship Id="rId88" Type="http://schemas.openxmlformats.org/officeDocument/2006/relationships/hyperlink" Target="https://www.epa.gov/system/files/documents/2024-02/gfl-priority-climate-action-plan.pdf" TargetMode="External"/><Relationship Id="rId153" Type="http://schemas.openxmlformats.org/officeDocument/2006/relationships/hyperlink" Target="https://hdp-us-prod-app-gflrpc-engage-files.s3.us-west-2.amazonaws.com/5017/0907/1849/Appendix_C_Measures_and_Benefits.pdf" TargetMode="External"/><Relationship Id="rId360" Type="http://schemas.openxmlformats.org/officeDocument/2006/relationships/hyperlink" Target="https://www.epa.gov/system/files/documents/2024-03/boston-cambridge-newton-ma-nh-mapc-pcap.pdf" TargetMode="External"/><Relationship Id="rId598" Type="http://schemas.openxmlformats.org/officeDocument/2006/relationships/hyperlink" Target="https://www.epa.gov/system/files/documents/2024-03/pcap-puget-sound-msa.pdf" TargetMode="External"/><Relationship Id="rId819" Type="http://schemas.openxmlformats.org/officeDocument/2006/relationships/hyperlink" Target="https://www.epa.gov/system/files/documents/2024-03/cheyenne-msa-pcap.pdf" TargetMode="External"/><Relationship Id="rId220" Type="http://schemas.openxmlformats.org/officeDocument/2006/relationships/hyperlink" Target="https://www.epa.gov/system/files/documents/2024-02/memphis-tn-pcap.pdf" TargetMode="External"/><Relationship Id="rId458" Type="http://schemas.openxmlformats.org/officeDocument/2006/relationships/hyperlink" Target="https://www.epa.gov/system/files/documents/2024-03/hartford-ct-msa-crcog-priority-climate-action-plan.pdf" TargetMode="External"/><Relationship Id="rId665" Type="http://schemas.openxmlformats.org/officeDocument/2006/relationships/hyperlink" Target="https://www.epa.gov/system/files/documents/2024-03/charlotte-gastonia-concord-nc-sc-msa-pcap.pdf" TargetMode="External"/><Relationship Id="rId872" Type="http://schemas.openxmlformats.org/officeDocument/2006/relationships/hyperlink" Target="https://www.epa.gov/system/files/documents/2024-03/metropolitan-council-twin-cities-msa-priority-climate-action-plan.pdf" TargetMode="External"/><Relationship Id="rId15" Type="http://schemas.openxmlformats.org/officeDocument/2006/relationships/hyperlink" Target="https://www.epa.gov/system/files/documents/2024-02/tampastpeteclw-msa-pcap.pdf" TargetMode="External"/><Relationship Id="rId318" Type="http://schemas.openxmlformats.org/officeDocument/2006/relationships/hyperlink" Target="https://www.epa.gov/system/files/documents/2024-03/el-paso-priority-climate-action-plan.pdf" TargetMode="External"/><Relationship Id="rId525" Type="http://schemas.openxmlformats.org/officeDocument/2006/relationships/hyperlink" Target="https://www.epa.gov/system/files/documents/2024-03/new-haven-milford-msa-pcap.pdf" TargetMode="External"/><Relationship Id="rId732" Type="http://schemas.openxmlformats.org/officeDocument/2006/relationships/hyperlink" Target="https://www.epa.gov/system/files/documents/2024-03/bridgeport-ct-msa-metrocog-swct-pcap.pdf" TargetMode="External"/><Relationship Id="rId99" Type="http://schemas.openxmlformats.org/officeDocument/2006/relationships/hyperlink" Target="https://hdp-us-prod-app-gflrpc-engage-files.s3.us-west-2.amazonaws.com/5017/0907/1849/Appendix_C_Measures_and_Benefits.pdf" TargetMode="External"/><Relationship Id="rId164" Type="http://schemas.openxmlformats.org/officeDocument/2006/relationships/hyperlink" Target="https://www.epa.gov/system/files/documents/2024-02/portland-metro-msa-pcap.pdf" TargetMode="External"/><Relationship Id="rId371" Type="http://schemas.openxmlformats.org/officeDocument/2006/relationships/hyperlink" Target="https://www.epa.gov/system/files/documents/2024-03/5d-02f47301-0-acog-association-of-central-oklahoma-governments-pcap.pdf" TargetMode="External"/><Relationship Id="rId469" Type="http://schemas.openxmlformats.org/officeDocument/2006/relationships/hyperlink" Target="https://www.epa.gov/system/files/documents/2024-03/indianapolis-cprg-cirda-pcap-report.pdf" TargetMode="External"/><Relationship Id="rId676" Type="http://schemas.openxmlformats.org/officeDocument/2006/relationships/hyperlink" Target="https://www.epa.gov/system/files/documents/2024-03/sacramento-roseville-csa-pcap.pdf" TargetMode="External"/><Relationship Id="rId883" Type="http://schemas.openxmlformats.org/officeDocument/2006/relationships/hyperlink" Target="https://www.epa.gov/system/files/documents/2024-03/pima-county-pcap.pdf" TargetMode="External"/><Relationship Id="rId26" Type="http://schemas.openxmlformats.org/officeDocument/2006/relationships/hyperlink" Target="https://www.epa.gov/system/files/documents/2024-02/tampastpeteclw-msa-pcap.pdf" TargetMode="External"/><Relationship Id="rId231" Type="http://schemas.openxmlformats.org/officeDocument/2006/relationships/hyperlink" Target="https://www.epa.gov/system/files/documents/2024-02/buffalo-ny-msa-pcap.pdf" TargetMode="External"/><Relationship Id="rId329" Type="http://schemas.openxmlformats.org/officeDocument/2006/relationships/hyperlink" Target="https://www.epa.gov/system/files/documents/2024-03/columbia-sc-pcap.pdf" TargetMode="External"/><Relationship Id="rId536" Type="http://schemas.openxmlformats.org/officeDocument/2006/relationships/hyperlink" Target="https://www.epa.gov/system/files/documents/2024-03/new-haven-milford-msa-pcap.pdf" TargetMode="External"/><Relationship Id="rId175" Type="http://schemas.openxmlformats.org/officeDocument/2006/relationships/hyperlink" Target="https://www.epa.gov/system/files/documents/2024-02/alamo-area-5d-02f39101-0-pcap.pdf" TargetMode="External"/><Relationship Id="rId743" Type="http://schemas.openxmlformats.org/officeDocument/2006/relationships/hyperlink" Target="https://www.epa.gov/system/files/documents/2024-03/st-louis-mo-il-msa-pcap.pdf" TargetMode="External"/><Relationship Id="rId950" Type="http://schemas.openxmlformats.org/officeDocument/2006/relationships/hyperlink" Target="https://www.epa.gov/system/files/documents/2024-03/hgac-houston-galveston-02f39301-0-pcap.pdf" TargetMode="External"/><Relationship Id="rId382" Type="http://schemas.openxmlformats.org/officeDocument/2006/relationships/hyperlink" Target="https://www.epa.gov/system/files/documents/2024-03/dallas-fort-worth-air-quality-improvement-plan.pdf" TargetMode="External"/><Relationship Id="rId603" Type="http://schemas.openxmlformats.org/officeDocument/2006/relationships/hyperlink" Target="https://www.epa.gov/system/files/documents/2024-03/pcap-puget-sound-msa.pdf" TargetMode="External"/><Relationship Id="rId687" Type="http://schemas.openxmlformats.org/officeDocument/2006/relationships/hyperlink" Target="https://www.epa.gov/system/files/documents/2024-03/sacramento-roseville-csa-pcap.pdf" TargetMode="External"/><Relationship Id="rId810" Type="http://schemas.openxmlformats.org/officeDocument/2006/relationships/hyperlink" Target="https://www.epa.gov/system/files/documents/2024-03/san-diego-regional-pcap.pdf" TargetMode="External"/><Relationship Id="rId908" Type="http://schemas.openxmlformats.org/officeDocument/2006/relationships/hyperlink" Target="https://www.epa.gov/system/files/documents/2024-03/lexington-fayette-msa-priority-climate-action-plan.pdf" TargetMode="External"/><Relationship Id="rId242" Type="http://schemas.openxmlformats.org/officeDocument/2006/relationships/hyperlink" Target="https://www.semcog.org/desktopmodules/SEMCOG.Publications/GetFile.ashx?filename=SoutheastMichiganPriorityClimateActionPlan_2024.pdf" TargetMode="External"/><Relationship Id="rId894" Type="http://schemas.openxmlformats.org/officeDocument/2006/relationships/hyperlink" Target="https://kcmetroclimateplan.org/wp-content/uploads/2024/03/Appendix-C-Greenhouse-Gas-Quantification-and-Methodology.pdf" TargetMode="External"/><Relationship Id="rId37" Type="http://schemas.openxmlformats.org/officeDocument/2006/relationships/hyperlink" Target="https://www.epa.gov/system/files/documents/2024-02/gfl-priority-climate-action-plan.pdf" TargetMode="External"/><Relationship Id="rId102" Type="http://schemas.openxmlformats.org/officeDocument/2006/relationships/hyperlink" Target="https://hdp-us-prod-app-gflrpc-engage-files.s3.us-west-2.amazonaws.com/5017/0907/1849/Appendix_C_Measures_and_Benefits.pdf" TargetMode="External"/><Relationship Id="rId547" Type="http://schemas.openxmlformats.org/officeDocument/2006/relationships/hyperlink" Target="https://www.epa.gov/system/files/documents/2024-03/sl-clear-priority-climate-action-plan.pdf" TargetMode="External"/><Relationship Id="rId754" Type="http://schemas.openxmlformats.org/officeDocument/2006/relationships/hyperlink" Target="https://www.epa.gov/system/files/documents/2024-03/richmond-msa-priority-climate-action-plan.pdf" TargetMode="External"/><Relationship Id="rId961" Type="http://schemas.openxmlformats.org/officeDocument/2006/relationships/hyperlink" Target="https://www.epa.gov/system/files/documents/2024-03/richmond-msa-priority-climate-action-plan.pdf" TargetMode="External"/><Relationship Id="rId90" Type="http://schemas.openxmlformats.org/officeDocument/2006/relationships/hyperlink" Target="https://www.epa.gov/system/files/documents/2024-02/gfl-priority-climate-action-plan.pdf" TargetMode="External"/><Relationship Id="rId186" Type="http://schemas.openxmlformats.org/officeDocument/2006/relationships/hyperlink" Target="https://www.epa.gov/system/files/documents/2024-02/dayton_kettering-msa-pcap.pdf" TargetMode="External"/><Relationship Id="rId393" Type="http://schemas.openxmlformats.org/officeDocument/2006/relationships/hyperlink" Target="https://www.epa.gov/system/files/documents/2024-03/dallas-fort-worth-air-quality-improvement-plan.pdf" TargetMode="External"/><Relationship Id="rId407" Type="http://schemas.openxmlformats.org/officeDocument/2006/relationships/hyperlink" Target="https://www.epa.gov/system/files/documents/2024-03/dallas-fort-worth-air-quality-improvement-plan.pdf" TargetMode="External"/><Relationship Id="rId614" Type="http://schemas.openxmlformats.org/officeDocument/2006/relationships/hyperlink" Target="https://www.epa.gov/system/files/documents/2024-03/2024-0301-gnrc-nashville-msa-pcap.pdf" TargetMode="External"/><Relationship Id="rId821" Type="http://schemas.openxmlformats.org/officeDocument/2006/relationships/hyperlink" Target="https://www.epa.gov/system/files/documents/2024-03/cheyenne-msa-pcap.pdf" TargetMode="External"/><Relationship Id="rId253" Type="http://schemas.openxmlformats.org/officeDocument/2006/relationships/hyperlink" Target="https://www.semcog.org/desktopmodules/SEMCOG.Publications/GetFile.ashx?filename=SoutheastMichiganPriorityClimateActionPlan_2024.pdf" TargetMode="External"/><Relationship Id="rId460" Type="http://schemas.openxmlformats.org/officeDocument/2006/relationships/hyperlink" Target="https://www.epa.gov/system/files/documents/2024-03/hartford-ct-msa-crcog-priority-climate-action-plan.pdf" TargetMode="External"/><Relationship Id="rId698" Type="http://schemas.openxmlformats.org/officeDocument/2006/relationships/hyperlink" Target="https://www.epa.gov/system/files/documents/2024-03/sacramento-roseville-csa-pcap.pdf" TargetMode="External"/><Relationship Id="rId919" Type="http://schemas.openxmlformats.org/officeDocument/2006/relationships/hyperlink" Target="https://www.epa.gov/system/files/documents/2024-03/richmond-msa-priority-climate-action-plan.pdf" TargetMode="External"/><Relationship Id="rId48" Type="http://schemas.openxmlformats.org/officeDocument/2006/relationships/hyperlink" Target="https://www.epa.gov/system/files/documents/2024-02/gfl-priority-climate-action-plan.pdf" TargetMode="External"/><Relationship Id="rId113" Type="http://schemas.openxmlformats.org/officeDocument/2006/relationships/hyperlink" Target="https://hdp-us-prod-app-gflrpc-engage-files.s3.us-west-2.amazonaws.com/5017/0907/1849/Appendix_C_Measures_and_Benefits.pdf" TargetMode="External"/><Relationship Id="rId320" Type="http://schemas.openxmlformats.org/officeDocument/2006/relationships/hyperlink" Target="https://www.epa.gov/system/files/documents/2024-03/el-paso-priority-climate-action-plan.pdf" TargetMode="External"/><Relationship Id="rId558" Type="http://schemas.openxmlformats.org/officeDocument/2006/relationships/hyperlink" Target="https://www.epa.gov/system/files/documents/2024-03/sl-clear-priority-climate-action-plan.pdf" TargetMode="External"/><Relationship Id="rId765" Type="http://schemas.openxmlformats.org/officeDocument/2006/relationships/hyperlink" Target="https://www.epa.gov/system/files/documents/2024-03/5d-02f43401-0-tulsa-msa-cprg-pcap.pdf" TargetMode="External"/><Relationship Id="rId972" Type="http://schemas.openxmlformats.org/officeDocument/2006/relationships/hyperlink" Target="https://www.epa.gov/system/files/documents/2024-03/2024-0301-gnrc-nashville-msa-pcap.pdf" TargetMode="External"/><Relationship Id="rId197" Type="http://schemas.openxmlformats.org/officeDocument/2006/relationships/hyperlink" Target="https://www.epa.gov/system/files/documents/2024-02/albany-ny-msa-pcap.pdf" TargetMode="External"/><Relationship Id="rId418" Type="http://schemas.openxmlformats.org/officeDocument/2006/relationships/hyperlink" Target="https://www.epa.gov/system/files/documents/2024-03/fresno-cog-pcap.pdf" TargetMode="External"/><Relationship Id="rId625" Type="http://schemas.openxmlformats.org/officeDocument/2006/relationships/hyperlink" Target="https://www.epa.gov/system/files/documents/2024-03/san-francisco-oakland-berkeley-msa-pcap.pdf" TargetMode="External"/><Relationship Id="rId832" Type="http://schemas.openxmlformats.org/officeDocument/2006/relationships/hyperlink" Target="https://www.epa.gov/system/files/documents/2024-03/atlanta-msa-arc-pcap.pdf" TargetMode="External"/><Relationship Id="rId264" Type="http://schemas.openxmlformats.org/officeDocument/2006/relationships/hyperlink" Target="https://www.epa.gov/system/files/documents/2024-03/cprg-pcap-albuquerque-msa-city-of-albuquerque.pdf" TargetMode="External"/><Relationship Id="rId471" Type="http://schemas.openxmlformats.org/officeDocument/2006/relationships/hyperlink" Target="https://www.epa.gov/system/files/documents/2024-03/indianapolis-cprg-cirda-pcap-report.pdf" TargetMode="External"/><Relationship Id="rId59" Type="http://schemas.openxmlformats.org/officeDocument/2006/relationships/hyperlink" Target="https://www.epa.gov/system/files/documents/2024-02/gfl-priority-climate-action-plan.pdf" TargetMode="External"/><Relationship Id="rId124" Type="http://schemas.openxmlformats.org/officeDocument/2006/relationships/hyperlink" Target="https://hdp-us-prod-app-gflrpc-engage-files.s3.us-west-2.amazonaws.com/5017/0907/1849/Appendix_C_Measures_and_Benefits.pdf" TargetMode="External"/><Relationship Id="rId569" Type="http://schemas.openxmlformats.org/officeDocument/2006/relationships/hyperlink" Target="https://www.epa.gov/system/files/documents/2024-03/pcap-puget-sound-msa.pdf" TargetMode="External"/><Relationship Id="rId776" Type="http://schemas.openxmlformats.org/officeDocument/2006/relationships/hyperlink" Target="https://www.epa.gov/system/files/documents/2024-03/5d-02f46201-pcap-baton-rouge-msa.pdf" TargetMode="External"/><Relationship Id="rId331" Type="http://schemas.openxmlformats.org/officeDocument/2006/relationships/hyperlink" Target="https://www.epa.gov/system/files/documents/2024-03/columbus-pcap.pdf" TargetMode="External"/><Relationship Id="rId429" Type="http://schemas.openxmlformats.org/officeDocument/2006/relationships/hyperlink" Target="https://www.epa.gov/system/files/documents/2024-03/phl-msa-pcapreport-dvrpc.pdf" TargetMode="External"/><Relationship Id="rId636" Type="http://schemas.openxmlformats.org/officeDocument/2006/relationships/hyperlink" Target="https://www.epa.gov/system/files/documents/2024-03/providence-msa-pcap.pdf" TargetMode="External"/><Relationship Id="rId843" Type="http://schemas.openxmlformats.org/officeDocument/2006/relationships/hyperlink" Target="https://www.epa.gov/system/files/documents/2024-03/clean-air-northeast-florida-pcap.pdf" TargetMode="External"/><Relationship Id="rId275" Type="http://schemas.openxmlformats.org/officeDocument/2006/relationships/hyperlink" Target="https://www.epa.gov/system/files/documents/2024-03/cprg-pcap-albuquerque-msa-city-of-albuquerque.pdf" TargetMode="External"/><Relationship Id="rId482" Type="http://schemas.openxmlformats.org/officeDocument/2006/relationships/hyperlink" Target="https://kcmetroclimateplan.org/wp-content/uploads/2024/03/Appendix-C-Greenhouse-Gas-Quantification-and-Methodology.pdf" TargetMode="External"/><Relationship Id="rId703" Type="http://schemas.openxmlformats.org/officeDocument/2006/relationships/hyperlink" Target="https://www.epa.gov/system/files/documents/2024-03/san-benito-and-santa-clara-counties-pcap.pdf" TargetMode="External"/><Relationship Id="rId910" Type="http://schemas.openxmlformats.org/officeDocument/2006/relationships/hyperlink" Target="https://www.epa.gov/system/files/documents/2024-03/5d-02f45401-pcap-new-orleans-regional-planning-commission.pdf" TargetMode="External"/><Relationship Id="rId135" Type="http://schemas.openxmlformats.org/officeDocument/2006/relationships/hyperlink" Target="https://hdp-us-prod-app-gflrpc-engage-files.s3.us-west-2.amazonaws.com/5017/0907/1849/Appendix_C_Measures_and_Benefits.pdf" TargetMode="External"/><Relationship Id="rId342" Type="http://schemas.openxmlformats.org/officeDocument/2006/relationships/hyperlink" Target="https://www.epa.gov/system/files/documents/2024-03/columbus-pcap.pdf" TargetMode="External"/><Relationship Id="rId787" Type="http://schemas.openxmlformats.org/officeDocument/2006/relationships/hyperlink" Target="https://www.epa.gov/system/files/documents/2024-03/omaha-council-bluffs-ne-msa-priority-climate-action-plan.pdf" TargetMode="External"/><Relationship Id="rId202" Type="http://schemas.openxmlformats.org/officeDocument/2006/relationships/hyperlink" Target="https://www.epa.gov/system/files/documents/2024-02/albany-ny-msa-pcap.pdf" TargetMode="External"/><Relationship Id="rId647" Type="http://schemas.openxmlformats.org/officeDocument/2006/relationships/hyperlink" Target="https://www.epa.gov/system/files/documents/2024-03/bowling-green-msa-pcap.pdf" TargetMode="External"/><Relationship Id="rId854" Type="http://schemas.openxmlformats.org/officeDocument/2006/relationships/hyperlink" Target="https://www.epa.gov/system/files/documents/2024-03/5d-98t76801-los-angeles-long-beach-anaheim-msa_pcap.pdf" TargetMode="External"/><Relationship Id="rId286" Type="http://schemas.openxmlformats.org/officeDocument/2006/relationships/hyperlink" Target="https://www.epa.gov/system/files/documents/2024-03/atlanta-msa-arc-pcap.pdf" TargetMode="External"/><Relationship Id="rId493" Type="http://schemas.openxmlformats.org/officeDocument/2006/relationships/hyperlink" Target="https://kcmetroclimateplan.org/wp-content/uploads/2024/03/Appendix-C-Greenhouse-Gas-Quantification-and-Methodology.pdf" TargetMode="External"/><Relationship Id="rId507" Type="http://schemas.openxmlformats.org/officeDocument/2006/relationships/hyperlink" Target="https://kcmetroclimateplan.org/wp-content/uploads/2024/03/Appendix-C-Greenhouse-Gas-Quantification-and-Methodology.pdf" TargetMode="External"/><Relationship Id="rId714" Type="http://schemas.openxmlformats.org/officeDocument/2006/relationships/hyperlink" Target="https://www.epa.gov/system/files/documents/2024-03/san-benito-and-santa-clara-counties-pcap.pdf" TargetMode="External"/><Relationship Id="rId921" Type="http://schemas.openxmlformats.org/officeDocument/2006/relationships/hyperlink" Target="https://www.epa.gov/system/files/documents/2024-03/5d-02f45401-pcap-new-orleans-regional-planning-commission.pdf" TargetMode="External"/><Relationship Id="rId50" Type="http://schemas.openxmlformats.org/officeDocument/2006/relationships/hyperlink" Target="https://www.epa.gov/system/files/documents/2024-02/gfl-priority-climate-action-plan.pdf" TargetMode="External"/><Relationship Id="rId146" Type="http://schemas.openxmlformats.org/officeDocument/2006/relationships/hyperlink" Target="https://hdp-us-prod-app-gflrpc-engage-files.s3.us-west-2.amazonaws.com/5017/0907/1849/Appendix_C_Measures_and_Benefits.pdf" TargetMode="External"/><Relationship Id="rId353" Type="http://schemas.openxmlformats.org/officeDocument/2006/relationships/hyperlink" Target="https://www.epa.gov/system/files/documents/2024-03/city-of-birmingham-pcap.pdf" TargetMode="External"/><Relationship Id="rId560" Type="http://schemas.openxmlformats.org/officeDocument/2006/relationships/hyperlink" Target="https://www.epa.gov/system/files/documents/2024-03/epa-95318101-regional-priority-climate-action-plan-for-swpa.pdf" TargetMode="External"/><Relationship Id="rId798" Type="http://schemas.openxmlformats.org/officeDocument/2006/relationships/hyperlink" Target="https://www.epa.gov/system/files/documents/2024-03/san-diego-regional-pcap.pdf" TargetMode="External"/><Relationship Id="rId213" Type="http://schemas.openxmlformats.org/officeDocument/2006/relationships/hyperlink" Target="https://www.epa.gov/system/files/documents/2024-02/metropolitan-milwaukee-priority-pollution-reduction-action-plan-report.pdf" TargetMode="External"/><Relationship Id="rId420" Type="http://schemas.openxmlformats.org/officeDocument/2006/relationships/hyperlink" Target="https://www.epa.gov/system/files/documents/2024-03/fresno-cog-pcap.pdf" TargetMode="External"/><Relationship Id="rId658" Type="http://schemas.openxmlformats.org/officeDocument/2006/relationships/hyperlink" Target="https://www.epa.gov/system/files/documents/2024-03/san-francisco-oakland-berkeley-msa-pcap.pdf" TargetMode="External"/><Relationship Id="rId865" Type="http://schemas.openxmlformats.org/officeDocument/2006/relationships/hyperlink" Target="https://www.epa.gov/system/files/documents/2024-03/metropolitan-council-twin-cities-msa-priority-climate-action-plan.pdf" TargetMode="External"/><Relationship Id="rId297" Type="http://schemas.openxmlformats.org/officeDocument/2006/relationships/hyperlink" Target="https://www.epa.gov/system/files/documents/2024-03/city-of-bakersfield-pcap.pdf" TargetMode="External"/><Relationship Id="rId518" Type="http://schemas.openxmlformats.org/officeDocument/2006/relationships/hyperlink" Target="https://www.epa.gov/system/files/documents/2024-03/kansas-city-mo-ks-msa-priority-climate-action-plan.pdf" TargetMode="External"/><Relationship Id="rId725" Type="http://schemas.openxmlformats.org/officeDocument/2006/relationships/hyperlink" Target="https://www.epa.gov/system/files/documents/2024-03/bridgeport-ct-msa-metrocog-swct-pcap.pdf" TargetMode="External"/><Relationship Id="rId932" Type="http://schemas.openxmlformats.org/officeDocument/2006/relationships/hyperlink" Target="https://www.epa.gov/system/files/documents/2024-03/north-port-sarasota-bradenton-msa-pcap.pdf" TargetMode="External"/><Relationship Id="rId157" Type="http://schemas.openxmlformats.org/officeDocument/2006/relationships/hyperlink" Target="https://hdp-us-prod-app-gflrpc-engage-files.s3.us-west-2.amazonaws.com/5017/0907/1849/Appendix_C_Measures_and_Benefits.pdf" TargetMode="External"/><Relationship Id="rId364" Type="http://schemas.openxmlformats.org/officeDocument/2006/relationships/hyperlink" Target="https://www.epa.gov/system/files/documents/2024-03/boston-cambridge-newton-ma-nh-mapc-pcap.pdf"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www.epa.gov/system/files/documents/2024-03/el-paso-priority-climate-action-plan.pdf" TargetMode="External"/><Relationship Id="rId21" Type="http://schemas.openxmlformats.org/officeDocument/2006/relationships/hyperlink" Target="https://www.epa.gov/system/files/documents/2024-03/cprg-pcap-albuquerque-msa-city-of-albuquerque.pdf" TargetMode="External"/><Relationship Id="rId42" Type="http://schemas.openxmlformats.org/officeDocument/2006/relationships/hyperlink" Target="https://www.epa.gov/system/files/documents/2024-03/lexington-fayette-msa-priority-climate-action-plan.pdf" TargetMode="External"/><Relationship Id="rId47" Type="http://schemas.openxmlformats.org/officeDocument/2006/relationships/hyperlink" Target="https://www.epa.gov/system/files/documents/2024-03/providence-msa-pcap.pdf" TargetMode="External"/><Relationship Id="rId63" Type="http://schemas.openxmlformats.org/officeDocument/2006/relationships/hyperlink" Target="https://www.epa.gov/system/files/documents/2024-03/5d-98t76801-los-angeles-long-beach-anaheim-msa_pcap.pdf" TargetMode="External"/><Relationship Id="rId68" Type="http://schemas.openxmlformats.org/officeDocument/2006/relationships/hyperlink" Target="https://www.epa.gov/system/files/documents/2024-03/cheyenne-msa-pcap.pdf" TargetMode="External"/><Relationship Id="rId16" Type="http://schemas.openxmlformats.org/officeDocument/2006/relationships/hyperlink" Target="https://www.epa.gov/system/files/documents/2024-03/lvpc-priority-climate-action-plan.pdf" TargetMode="External"/><Relationship Id="rId11" Type="http://schemas.openxmlformats.org/officeDocument/2006/relationships/hyperlink" Target="https://www.epa.gov/system/files/documents/2024-02/albany-ny-msa-pcap.pdf" TargetMode="External"/><Relationship Id="rId32" Type="http://schemas.openxmlformats.org/officeDocument/2006/relationships/hyperlink" Target="https://www.epa.gov/system/files/documents/2024-03/kansas-city-mo-ks-msa-priority-climate-action-plan.pdf" TargetMode="External"/><Relationship Id="rId37" Type="http://schemas.openxmlformats.org/officeDocument/2006/relationships/hyperlink" Target="https://www.epa.gov/system/files/documents/2024-03/2024-0301-gnrc-nashville-msa-pcap.pdf" TargetMode="External"/><Relationship Id="rId53" Type="http://schemas.openxmlformats.org/officeDocument/2006/relationships/hyperlink" Target="https://www.epa.gov/system/files/documents/2024-03/5d-02f43401-0-tulsa-msa-cprg-pcap.pdf" TargetMode="External"/><Relationship Id="rId58" Type="http://schemas.openxmlformats.org/officeDocument/2006/relationships/hyperlink" Target="https://www.epa.gov/system/files/documents/2024-03/rapid-city-pcap.pdf" TargetMode="External"/><Relationship Id="rId74" Type="http://schemas.openxmlformats.org/officeDocument/2006/relationships/hyperlink" Target="https://www.epa.gov/system/files/documents/2024-03/phl-msa-pcapreport-dvrpc.pdf" TargetMode="External"/><Relationship Id="rId79" Type="http://schemas.openxmlformats.org/officeDocument/2006/relationships/vmlDrawing" Target="../drawings/vmlDrawing2.vml"/><Relationship Id="rId5" Type="http://schemas.openxmlformats.org/officeDocument/2006/relationships/hyperlink" Target="https://www.epa.gov/system/files/documents/2024-02/memphis-tn-pcap.pdf" TargetMode="External"/><Relationship Id="rId61" Type="http://schemas.openxmlformats.org/officeDocument/2006/relationships/hyperlink" Target="https://www.epa.gov/system/files/documents/2024-03/central-iowa-des-moines-msa-pcap.pdf" TargetMode="External"/><Relationship Id="rId82" Type="http://schemas.microsoft.com/office/2019/04/relationships/namedSheetView" Target="../namedSheetViews/namedSheetView2.xml"/><Relationship Id="rId19" Type="http://schemas.openxmlformats.org/officeDocument/2006/relationships/hyperlink" Target="https://www.epa.gov/system/files/documents/2024-03/city-of-austin-austin-rrock-georgetown-pcap.pdf" TargetMode="External"/><Relationship Id="rId14" Type="http://schemas.openxmlformats.org/officeDocument/2006/relationships/hyperlink" Target="https://www.epa.gov/system/files/documents/2024-02/buffalo-ny-msa-pcap.pdf" TargetMode="External"/><Relationship Id="rId22" Type="http://schemas.openxmlformats.org/officeDocument/2006/relationships/hyperlink" Target="https://www.epa.gov/system/files/documents/2024-03/city-of-birmingham-pcap.pdf" TargetMode="External"/><Relationship Id="rId27" Type="http://schemas.openxmlformats.org/officeDocument/2006/relationships/hyperlink" Target="https://www.epa.gov/system/files/documents/2024-03/hgac-houston-galveston-02f39301-0-pcap.pdf" TargetMode="External"/><Relationship Id="rId30" Type="http://schemas.openxmlformats.org/officeDocument/2006/relationships/hyperlink" Target="https://www.epa.gov/system/files/documents/2024-03/hartford-ct-msa-crcog-priority-climate-action-plan.pdf" TargetMode="External"/><Relationship Id="rId35" Type="http://schemas.openxmlformats.org/officeDocument/2006/relationships/hyperlink" Target="https://www.epa.gov/system/files/documents/2024-03/east-central-iowa-iowa-city-priority-climate-action-plan.pdf" TargetMode="External"/><Relationship Id="rId43" Type="http://schemas.openxmlformats.org/officeDocument/2006/relationships/hyperlink" Target="https://www.epa.gov/system/files/documents/2024-03/bowling-green-msa-pcap.pdf" TargetMode="External"/><Relationship Id="rId48" Type="http://schemas.openxmlformats.org/officeDocument/2006/relationships/hyperlink" Target="https://www.epa.gov/system/files/documents/2024-03/san-benito-and-santa-clara-counties-pcap.pdf" TargetMode="External"/><Relationship Id="rId56" Type="http://schemas.openxmlformats.org/officeDocument/2006/relationships/hyperlink" Target="https://www.epa.gov/system/files/documents/2024-03/greater-worcester-msa-priority-climate-action-plan.pdf" TargetMode="External"/><Relationship Id="rId64" Type="http://schemas.openxmlformats.org/officeDocument/2006/relationships/hyperlink" Target="https://www.epa.gov/system/files/documents/2024-03/metropolitan-council-twin-cities-msa-priority-climate-action-plan.pdf" TargetMode="External"/><Relationship Id="rId69" Type="http://schemas.openxmlformats.org/officeDocument/2006/relationships/hyperlink" Target="https://www.epa.gov/system/files/documents/2024-03/5d-98t72801-ventura-county-msa-pcap.pdf" TargetMode="External"/><Relationship Id="rId77" Type="http://schemas.openxmlformats.org/officeDocument/2006/relationships/hyperlink" Target="https://www.epa.gov/system/files/documents/2024-03/boston-cambridge-newton-ma-nh-mapc-pcap.pdf" TargetMode="External"/><Relationship Id="rId8" Type="http://schemas.openxmlformats.org/officeDocument/2006/relationships/hyperlink" Target="https://www.epa.gov/system/files/documents/2024-02/alamo-area-5d-02f39101-0-pcap.pdf" TargetMode="External"/><Relationship Id="rId51" Type="http://schemas.openxmlformats.org/officeDocument/2006/relationships/hyperlink" Target="https://www.epa.gov/system/files/documents/2024-03/richmond-msa-priority-climate-action-plan.pdf" TargetMode="External"/><Relationship Id="rId72" Type="http://schemas.openxmlformats.org/officeDocument/2006/relationships/hyperlink" Target="https://www.epa.gov/system/files/documents/2024-03/5d-02f46201-pcap-baton-rouge-msa.pdf" TargetMode="External"/><Relationship Id="rId80" Type="http://schemas.openxmlformats.org/officeDocument/2006/relationships/comments" Target="../comments2.xml"/><Relationship Id="rId3" Type="http://schemas.openxmlformats.org/officeDocument/2006/relationships/hyperlink" Target="https://www.epa.gov/system/files/documents/2024-02/hampton-roads-msa-pcap.pdf" TargetMode="External"/><Relationship Id="rId12" Type="http://schemas.openxmlformats.org/officeDocument/2006/relationships/hyperlink" Target="https://www.epa.gov/system/files/documents/2024-02/cincinnati-region-pcap.pdf" TargetMode="External"/><Relationship Id="rId17" Type="http://schemas.openxmlformats.org/officeDocument/2006/relationships/hyperlink" Target="https://www.epa.gov/system/files/documents/2024-03/city-of-bakersfield-pcap.pdf" TargetMode="External"/><Relationship Id="rId25" Type="http://schemas.openxmlformats.org/officeDocument/2006/relationships/hyperlink" Target="https://www.epa.gov/system/files/documents/2024-03/5d-02f47301-0-acog-association-of-central-oklahoma-governments-pcap.pdf" TargetMode="External"/><Relationship Id="rId33" Type="http://schemas.openxmlformats.org/officeDocument/2006/relationships/hyperlink" Target="https://www.epa.gov/system/files/documents/2024-03/louisville-ky-in-msa-pcap.pdf" TargetMode="External"/><Relationship Id="rId38" Type="http://schemas.openxmlformats.org/officeDocument/2006/relationships/hyperlink" Target="https://www.epa.gov/system/files/documents/2024-03/5d-98t73601-0-las-vegas-henderson-paradise-msa-priority-climate-action-plan.pdf" TargetMode="External"/><Relationship Id="rId46" Type="http://schemas.openxmlformats.org/officeDocument/2006/relationships/hyperlink" Target="https://www.epa.gov/system/files/documents/2024-03/bridgeport-ct-msa-metrocog-swct-pcap.pdf" TargetMode="External"/><Relationship Id="rId59" Type="http://schemas.openxmlformats.org/officeDocument/2006/relationships/hyperlink" Target="https://www.epa.gov/system/files/documents/2024-03/east-central-iowa-cedar-rapids-iowa-city-priority-climate-action-plan.pdf" TargetMode="External"/><Relationship Id="rId67" Type="http://schemas.openxmlformats.org/officeDocument/2006/relationships/hyperlink" Target="https://www.epa.gov/system/files/documents/2024-03/st-louis-mo-il-msa-pcap.pdf" TargetMode="External"/><Relationship Id="rId20" Type="http://schemas.openxmlformats.org/officeDocument/2006/relationships/hyperlink" Target="https://www.epa.gov/system/files/documents/2024-03/baltimore-msa-bmc-pcap.pdf" TargetMode="External"/><Relationship Id="rId41" Type="http://schemas.openxmlformats.org/officeDocument/2006/relationships/hyperlink" Target="https://www.epa.gov/system/files/documents/2024-03/chicago-msa-pcap.pdf" TargetMode="External"/><Relationship Id="rId54" Type="http://schemas.openxmlformats.org/officeDocument/2006/relationships/hyperlink" Target="https://www.epa.gov/system/files/documents/2024-03/southeast-florida-priority-climate-action-plan.pdf" TargetMode="External"/><Relationship Id="rId62" Type="http://schemas.openxmlformats.org/officeDocument/2006/relationships/hyperlink" Target="https://www.epa.gov/system/files/documents/2024-03/clean-air-northeast-florida-pcap.pdf" TargetMode="External"/><Relationship Id="rId70" Type="http://schemas.openxmlformats.org/officeDocument/2006/relationships/hyperlink" Target="https://www.epa.gov/system/files/documents/2024-03/honolulu-pcap-cprg.pdf" TargetMode="External"/><Relationship Id="rId75" Type="http://schemas.openxmlformats.org/officeDocument/2006/relationships/hyperlink" Target="https://www.epa.gov/system/files/documents/2024-03/dallas-fort-worth-air-quality-improvement-plan.pdf" TargetMode="External"/><Relationship Id="rId1" Type="http://schemas.openxmlformats.org/officeDocument/2006/relationships/hyperlink" Target="https://azmag.gov/Portals/0/Environmental/CPRG/Maricopa-Pinal-County-Region-Priority-Climate-Action-Plan.pdf?ver=8G2HlJqwTD7IwdHfyGUlYA%3d%3d" TargetMode="External"/><Relationship Id="rId6" Type="http://schemas.openxmlformats.org/officeDocument/2006/relationships/hyperlink" Target="https://www.epa.gov/system/files/documents/2024-02/tampastpeteclw-msa-pcap.pdf" TargetMode="External"/><Relationship Id="rId15" Type="http://schemas.openxmlformats.org/officeDocument/2006/relationships/hyperlink" Target="https://www.epa.gov/system/files/documents/2024-02/cleveland-elyria-msa-pcap.pdf" TargetMode="External"/><Relationship Id="rId23" Type="http://schemas.openxmlformats.org/officeDocument/2006/relationships/hyperlink" Target="https://www.epa.gov/system/files/documents/2024-03/columbia-sc-pcap.pdf" TargetMode="External"/><Relationship Id="rId28" Type="http://schemas.openxmlformats.org/officeDocument/2006/relationships/hyperlink" Target="https://www.epa.gov/system/files/documents/2024-03/fresno-cog-pcap.pdf" TargetMode="External"/><Relationship Id="rId36" Type="http://schemas.openxmlformats.org/officeDocument/2006/relationships/hyperlink" Target="https://www.epa.gov/system/files/documents/2024-03/ecfr2c-pcap.pdf" TargetMode="External"/><Relationship Id="rId49" Type="http://schemas.openxmlformats.org/officeDocument/2006/relationships/hyperlink" Target="https://www.epa.gov/system/files/documents/2024-03/sacramento-roseville-csa-pcap.pdf" TargetMode="External"/><Relationship Id="rId57" Type="http://schemas.openxmlformats.org/officeDocument/2006/relationships/hyperlink" Target="https://www.epa.gov/system/files/documents/2024-03/omaha-council-bluffs-ne-msa-priority-climate-action-plan.pdf" TargetMode="External"/><Relationship Id="rId10" Type="http://schemas.openxmlformats.org/officeDocument/2006/relationships/hyperlink" Target="https://www.epa.gov/system/files/documents/2024-02/dayton_kettering-msa-pcap.pdf" TargetMode="External"/><Relationship Id="rId31" Type="http://schemas.openxmlformats.org/officeDocument/2006/relationships/hyperlink" Target="https://www.epa.gov/system/files/documents/2024-03/indianapolis-cprg-cirda-pcap-report.pdf" TargetMode="External"/><Relationship Id="rId44" Type="http://schemas.openxmlformats.org/officeDocument/2006/relationships/hyperlink" Target="https://www.epa.gov/system/files/documents/2024-03/mcallen-tx-pcap.pdf" TargetMode="External"/><Relationship Id="rId52" Type="http://schemas.openxmlformats.org/officeDocument/2006/relationships/hyperlink" Target="https://www.epa.gov/system/files/documents/2024-03/raleigh-durham-nc-pcap.pdf" TargetMode="External"/><Relationship Id="rId60" Type="http://schemas.openxmlformats.org/officeDocument/2006/relationships/hyperlink" Target="https://www.epa.gov/system/files/documents/2024-03/san-diego-regional-pcap.pdf" TargetMode="External"/><Relationship Id="rId65" Type="http://schemas.openxmlformats.org/officeDocument/2006/relationships/hyperlink" Target="https://www.epa.gov/system/files/documents/2024-03/5d-98t76601-riverside-san-bernardino-ontario-pcap.pdf" TargetMode="External"/><Relationship Id="rId73" Type="http://schemas.openxmlformats.org/officeDocument/2006/relationships/hyperlink" Target="https://www.epa.gov/system/files/documents/2024-03/pcap-puget-sound-msa.pdf" TargetMode="External"/><Relationship Id="rId78" Type="http://schemas.openxmlformats.org/officeDocument/2006/relationships/hyperlink" Target="https://www.epa.gov/system/files/documents/2024-03/sl-clear-priority-climate-action-plan.pdf" TargetMode="External"/><Relationship Id="rId81" Type="http://schemas.microsoft.com/office/2017/10/relationships/threadedComment" Target="../threadedComments/threadedComment1.xml"/><Relationship Id="rId4" Type="http://schemas.openxmlformats.org/officeDocument/2006/relationships/hyperlink" Target="https://www.epa.gov/system/files/documents/2024-02/portland-metro-msa-pcap.pdf" TargetMode="External"/><Relationship Id="rId9" Type="http://schemas.openxmlformats.org/officeDocument/2006/relationships/hyperlink" Target="https://www.epa.gov/system/files/documents/2024-02/gfl-priority-climate-action-plan.pdf" TargetMode="External"/><Relationship Id="rId13" Type="http://schemas.openxmlformats.org/officeDocument/2006/relationships/hyperlink" Target="https://www.epa.gov/system/files/documents/2024-02/metropolitan-milwaukee-priority-pollution-reduction-action-plan-report.pdf" TargetMode="External"/><Relationship Id="rId18" Type="http://schemas.openxmlformats.org/officeDocument/2006/relationships/hyperlink" Target="https://www.epa.gov/system/files/documents/2024-03/atlanta-msa-arc-pcap.pdf" TargetMode="External"/><Relationship Id="rId39" Type="http://schemas.openxmlformats.org/officeDocument/2006/relationships/hyperlink" Target="https://www.epa.gov/system/files/documents/2024-03/san-francisco-oakland-berkeley-msa-pcap.pdf" TargetMode="External"/><Relationship Id="rId34" Type="http://schemas.openxmlformats.org/officeDocument/2006/relationships/hyperlink" Target="https://www.epa.gov/system/files/documents/2024-03/new-haven-milford-msa-pcap.pdf" TargetMode="External"/><Relationship Id="rId50" Type="http://schemas.openxmlformats.org/officeDocument/2006/relationships/hyperlink" Target="https://www.epa.gov/system/files/documents/2024-03/msa-san-juan-puerto-rico-pcap-cprg.pdf" TargetMode="External"/><Relationship Id="rId55" Type="http://schemas.openxmlformats.org/officeDocument/2006/relationships/hyperlink" Target="https://www.epa.gov/system/files/documents/2024-03/5d-02f45401-pcap-new-orleans-regional-planning-commission.pdf" TargetMode="External"/><Relationship Id="rId76" Type="http://schemas.openxmlformats.org/officeDocument/2006/relationships/hyperlink" Target="https://www.epa.gov/system/files/documents/2024-03/north-port-sarasota-bradenton-msa-pcap.pdf" TargetMode="External"/><Relationship Id="rId7" Type="http://schemas.openxmlformats.org/officeDocument/2006/relationships/hyperlink" Target="https://www.semcog.org/desktopmodules/SEMCOG.Publications/GetFile.ashx?filename=SoutheastMichiganPriorityClimateActionPlan_2024.pdf" TargetMode="External"/><Relationship Id="rId71" Type="http://schemas.openxmlformats.org/officeDocument/2006/relationships/hyperlink" Target="https://www.epa.gov/system/files/documents/2024-03/ny-nj-msa-pcap.pdf" TargetMode="External"/><Relationship Id="rId2" Type="http://schemas.openxmlformats.org/officeDocument/2006/relationships/hyperlink" Target="https://www.epa.gov/system/files/documents/2024-02/denver-regional-council-of-governments-pcap.pdf" TargetMode="External"/><Relationship Id="rId29" Type="http://schemas.openxmlformats.org/officeDocument/2006/relationships/hyperlink" Target="https://www.epa.gov/system/files/documents/2024-03/grand-valley-metro-council-w-mi-healthy-climate-plan-pcap.pdf" TargetMode="External"/><Relationship Id="rId24" Type="http://schemas.openxmlformats.org/officeDocument/2006/relationships/hyperlink" Target="https://www.epa.gov/system/files/documents/2024-03/columbus-pcap.pdf" TargetMode="External"/><Relationship Id="rId40" Type="http://schemas.openxmlformats.org/officeDocument/2006/relationships/hyperlink" Target="https://www.epa.gov/system/files/documents/2024-03/epa-95318101-regional-priority-climate-action-plan-for-swpa.pdf" TargetMode="External"/><Relationship Id="rId45" Type="http://schemas.openxmlformats.org/officeDocument/2006/relationships/hyperlink" Target="https://www.epa.gov/system/files/documents/2024-03/charlotte-gastonia-concord-nc-sc-msa-pcap.pdf" TargetMode="External"/><Relationship Id="rId66" Type="http://schemas.openxmlformats.org/officeDocument/2006/relationships/hyperlink" Target="https://www.epa.gov/system/files/documents/2024-03/pima-county-pcap.pdf"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s://www.epa.gov/system/files/documents/2024-03/el-paso-priority-climate-action-plan.pdf" TargetMode="External"/><Relationship Id="rId21" Type="http://schemas.openxmlformats.org/officeDocument/2006/relationships/hyperlink" Target="https://www.epa.gov/system/files/documents/2024-03/cprg-pcap-albuquerque-msa-city-of-albuquerque.pdf" TargetMode="External"/><Relationship Id="rId42" Type="http://schemas.openxmlformats.org/officeDocument/2006/relationships/hyperlink" Target="https://www.epa.gov/system/files/documents/2024-03/lexington-fayette-msa-priority-climate-action-plan.pdf" TargetMode="External"/><Relationship Id="rId47" Type="http://schemas.openxmlformats.org/officeDocument/2006/relationships/hyperlink" Target="https://www.epa.gov/system/files/documents/2024-03/providence-msa-pcap.pdf" TargetMode="External"/><Relationship Id="rId63" Type="http://schemas.openxmlformats.org/officeDocument/2006/relationships/hyperlink" Target="https://www.epa.gov/system/files/documents/2024-03/5d-98t76801-los-angeles-long-beach-anaheim-msa_pcap.pdf" TargetMode="External"/><Relationship Id="rId68" Type="http://schemas.openxmlformats.org/officeDocument/2006/relationships/hyperlink" Target="https://www.epa.gov/system/files/documents/2024-03/cheyenne-msa-pcap.pdf" TargetMode="External"/><Relationship Id="rId16" Type="http://schemas.openxmlformats.org/officeDocument/2006/relationships/hyperlink" Target="https://www.epa.gov/system/files/documents/2024-03/lvpc-priority-climate-action-plan.pdf" TargetMode="External"/><Relationship Id="rId11" Type="http://schemas.openxmlformats.org/officeDocument/2006/relationships/hyperlink" Target="https://www.epa.gov/system/files/documents/2024-02/albany-ny-msa-pcap.pdf" TargetMode="External"/><Relationship Id="rId24" Type="http://schemas.openxmlformats.org/officeDocument/2006/relationships/hyperlink" Target="https://www.epa.gov/system/files/documents/2024-03/columbus-pcap.pdf" TargetMode="External"/><Relationship Id="rId32" Type="http://schemas.openxmlformats.org/officeDocument/2006/relationships/hyperlink" Target="https://www.epa.gov/system/files/documents/2024-03/kansas-city-mo-ks-msa-priority-climate-action-plan.pdf" TargetMode="External"/><Relationship Id="rId37" Type="http://schemas.openxmlformats.org/officeDocument/2006/relationships/hyperlink" Target="https://www.epa.gov/system/files/documents/2024-03/2024-0301-gnrc-nashville-msa-pcap.pdf" TargetMode="External"/><Relationship Id="rId40" Type="http://schemas.openxmlformats.org/officeDocument/2006/relationships/hyperlink" Target="https://www.epa.gov/system/files/documents/2024-03/epa-95318101-regional-priority-climate-action-plan-for-swpa.pdf" TargetMode="External"/><Relationship Id="rId45" Type="http://schemas.openxmlformats.org/officeDocument/2006/relationships/hyperlink" Target="https://www.epa.gov/system/files/documents/2024-03/charlotte-gastonia-concord-nc-sc-msa-pcap.pdf" TargetMode="External"/><Relationship Id="rId53" Type="http://schemas.openxmlformats.org/officeDocument/2006/relationships/hyperlink" Target="https://www.epa.gov/system/files/documents/2024-03/5d-02f43401-0-tulsa-msa-cprg-pcap.pdf" TargetMode="External"/><Relationship Id="rId58" Type="http://schemas.openxmlformats.org/officeDocument/2006/relationships/hyperlink" Target="https://www.epa.gov/system/files/documents/2024-03/rapid-city-pcap.pdf" TargetMode="External"/><Relationship Id="rId66" Type="http://schemas.openxmlformats.org/officeDocument/2006/relationships/hyperlink" Target="https://www.epa.gov/system/files/documents/2024-03/pima-county-pcap.pdf" TargetMode="External"/><Relationship Id="rId74" Type="http://schemas.openxmlformats.org/officeDocument/2006/relationships/hyperlink" Target="https://www.epa.gov/system/files/documents/2024-03/phl-msa-pcapreport-dvrpc.pdf" TargetMode="External"/><Relationship Id="rId5" Type="http://schemas.openxmlformats.org/officeDocument/2006/relationships/hyperlink" Target="https://www.epa.gov/system/files/documents/2024-02/memphis-tn-pcap.pdf" TargetMode="External"/><Relationship Id="rId61" Type="http://schemas.openxmlformats.org/officeDocument/2006/relationships/hyperlink" Target="https://www.epa.gov/system/files/documents/2024-03/central-iowa-des-moines-msa-pcap.pdf" TargetMode="External"/><Relationship Id="rId19" Type="http://schemas.openxmlformats.org/officeDocument/2006/relationships/hyperlink" Target="https://www.epa.gov/system/files/documents/2024-03/city-of-austin-austin-rrock-georgetown-pcap.pdf" TargetMode="External"/><Relationship Id="rId14" Type="http://schemas.openxmlformats.org/officeDocument/2006/relationships/hyperlink" Target="https://www.epa.gov/system/files/documents/2024-02/buffalo-ny-msa-pcap.pdf" TargetMode="External"/><Relationship Id="rId22" Type="http://schemas.openxmlformats.org/officeDocument/2006/relationships/hyperlink" Target="https://www.epa.gov/system/files/documents/2024-03/city-of-birmingham-pcap.pdf" TargetMode="External"/><Relationship Id="rId27" Type="http://schemas.openxmlformats.org/officeDocument/2006/relationships/hyperlink" Target="https://www.epa.gov/system/files/documents/2024-03/hgac-houston-galveston-02f39301-0-pcap.pdf" TargetMode="External"/><Relationship Id="rId30" Type="http://schemas.openxmlformats.org/officeDocument/2006/relationships/hyperlink" Target="https://www.epa.gov/system/files/documents/2024-03/hartford-ct-msa-crcog-priority-climate-action-plan.pdf" TargetMode="External"/><Relationship Id="rId35" Type="http://schemas.openxmlformats.org/officeDocument/2006/relationships/hyperlink" Target="https://www.epa.gov/system/files/documents/2024-03/east-central-iowa-iowa-city-priority-climate-action-plan.pdf" TargetMode="External"/><Relationship Id="rId43" Type="http://schemas.openxmlformats.org/officeDocument/2006/relationships/hyperlink" Target="https://www.epa.gov/system/files/documents/2024-03/bowling-green-msa-pcap.pdf" TargetMode="External"/><Relationship Id="rId48" Type="http://schemas.openxmlformats.org/officeDocument/2006/relationships/hyperlink" Target="https://www.epa.gov/system/files/documents/2024-03/san-benito-and-santa-clara-counties-pcap.pdf" TargetMode="External"/><Relationship Id="rId56" Type="http://schemas.openxmlformats.org/officeDocument/2006/relationships/hyperlink" Target="https://www.epa.gov/system/files/documents/2024-03/greater-worcester-msa-priority-climate-action-plan.pdf" TargetMode="External"/><Relationship Id="rId64" Type="http://schemas.openxmlformats.org/officeDocument/2006/relationships/hyperlink" Target="https://www.epa.gov/system/files/documents/2024-03/metropolitan-council-twin-cities-msa-priority-climate-action-plan.pdf" TargetMode="External"/><Relationship Id="rId69" Type="http://schemas.openxmlformats.org/officeDocument/2006/relationships/hyperlink" Target="https://www.epa.gov/system/files/documents/2024-03/5d-98t72801-ventura-county-msa-pcap.pdf" TargetMode="External"/><Relationship Id="rId77" Type="http://schemas.openxmlformats.org/officeDocument/2006/relationships/hyperlink" Target="https://www.epa.gov/system/files/documents/2024-03/boston-cambridge-newton-ma-nh-mapc-pcap.pdf" TargetMode="External"/><Relationship Id="rId8" Type="http://schemas.openxmlformats.org/officeDocument/2006/relationships/hyperlink" Target="https://www.epa.gov/system/files/documents/2024-02/alamo-area-5d-02f39101-0-pcap.pdf" TargetMode="External"/><Relationship Id="rId51" Type="http://schemas.openxmlformats.org/officeDocument/2006/relationships/hyperlink" Target="https://www.epa.gov/system/files/documents/2024-03/richmond-msa-priority-climate-action-plan.pdf" TargetMode="External"/><Relationship Id="rId72" Type="http://schemas.openxmlformats.org/officeDocument/2006/relationships/hyperlink" Target="https://www.epa.gov/system/files/documents/2024-03/5d-02f46201-pcap-baton-rouge-msa.pdf" TargetMode="External"/><Relationship Id="rId3" Type="http://schemas.openxmlformats.org/officeDocument/2006/relationships/hyperlink" Target="https://www.epa.gov/system/files/documents/2024-02/hampton-roads-msa-pcap.pdf" TargetMode="External"/><Relationship Id="rId12" Type="http://schemas.openxmlformats.org/officeDocument/2006/relationships/hyperlink" Target="https://www.epa.gov/system/files/documents/2024-02/cincinnati-region-pcap.pdf" TargetMode="External"/><Relationship Id="rId17" Type="http://schemas.openxmlformats.org/officeDocument/2006/relationships/hyperlink" Target="https://www.epa.gov/system/files/documents/2024-03/city-of-bakersfield-pcap.pdf" TargetMode="External"/><Relationship Id="rId25" Type="http://schemas.openxmlformats.org/officeDocument/2006/relationships/hyperlink" Target="https://www.epa.gov/system/files/documents/2024-03/5d-02f47301-0-acog-association-of-central-oklahoma-governments-pcap.pdf" TargetMode="External"/><Relationship Id="rId33" Type="http://schemas.openxmlformats.org/officeDocument/2006/relationships/hyperlink" Target="https://www.epa.gov/system/files/documents/2024-03/louisville-ky-in-msa-pcap.pdf" TargetMode="External"/><Relationship Id="rId38" Type="http://schemas.openxmlformats.org/officeDocument/2006/relationships/hyperlink" Target="https://www.epa.gov/system/files/documents/2024-03/5d-98t73601-0-las-vegas-henderson-paradise-msa-priority-climate-action-plan.pdf" TargetMode="External"/><Relationship Id="rId46" Type="http://schemas.openxmlformats.org/officeDocument/2006/relationships/hyperlink" Target="https://www.epa.gov/system/files/documents/2024-03/bridgeport-ct-msa-metrocog-swct-pcap.pdf" TargetMode="External"/><Relationship Id="rId59" Type="http://schemas.openxmlformats.org/officeDocument/2006/relationships/hyperlink" Target="https://www.epa.gov/system/files/documents/2024-03/east-central-iowa-cedar-rapids-iowa-city-priority-climate-action-plan.pdf" TargetMode="External"/><Relationship Id="rId67" Type="http://schemas.openxmlformats.org/officeDocument/2006/relationships/hyperlink" Target="https://www.epa.gov/system/files/documents/2024-03/st-louis-mo-il-msa-pcap.pdf" TargetMode="External"/><Relationship Id="rId20" Type="http://schemas.openxmlformats.org/officeDocument/2006/relationships/hyperlink" Target="https://www.epa.gov/system/files/documents/2024-03/baltimore-msa-bmc-pcap.pdf" TargetMode="External"/><Relationship Id="rId41" Type="http://schemas.openxmlformats.org/officeDocument/2006/relationships/hyperlink" Target="https://www.epa.gov/system/files/documents/2024-03/chicago-msa-pcap.pdf" TargetMode="External"/><Relationship Id="rId54" Type="http://schemas.openxmlformats.org/officeDocument/2006/relationships/hyperlink" Target="https://www.epa.gov/system/files/documents/2024-03/southeast-florida-priority-climate-action-plan.pdf" TargetMode="External"/><Relationship Id="rId62" Type="http://schemas.openxmlformats.org/officeDocument/2006/relationships/hyperlink" Target="https://www.epa.gov/system/files/documents/2024-03/clean-air-northeast-florida-pcap.pdf" TargetMode="External"/><Relationship Id="rId70" Type="http://schemas.openxmlformats.org/officeDocument/2006/relationships/hyperlink" Target="https://www.epa.gov/system/files/documents/2024-03/honolulu-pcap-cprg.pdf" TargetMode="External"/><Relationship Id="rId75" Type="http://schemas.openxmlformats.org/officeDocument/2006/relationships/hyperlink" Target="https://www.epa.gov/system/files/documents/2024-03/dallas-fort-worth-air-quality-improvement-plan.pdf" TargetMode="External"/><Relationship Id="rId1" Type="http://schemas.openxmlformats.org/officeDocument/2006/relationships/hyperlink" Target="https://azmag.gov/Portals/0/Environmental/CPRG/Maricopa-Pinal-County-Region-Priority-Climate-Action-Plan.pdf?ver=8G2HlJqwTD7IwdHfyGUlYA%3d%3d" TargetMode="External"/><Relationship Id="rId6" Type="http://schemas.openxmlformats.org/officeDocument/2006/relationships/hyperlink" Target="https://www.epa.gov/system/files/documents/2024-02/tampastpeteclw-msa-pcap.pdf" TargetMode="External"/><Relationship Id="rId15" Type="http://schemas.openxmlformats.org/officeDocument/2006/relationships/hyperlink" Target="https://www.epa.gov/system/files/documents/2024-02/cleveland-elyria-msa-pcap.pdf" TargetMode="External"/><Relationship Id="rId23" Type="http://schemas.openxmlformats.org/officeDocument/2006/relationships/hyperlink" Target="https://www.epa.gov/system/files/documents/2024-03/columbia-sc-pcap.pdf" TargetMode="External"/><Relationship Id="rId28" Type="http://schemas.openxmlformats.org/officeDocument/2006/relationships/hyperlink" Target="https://www.epa.gov/system/files/documents/2024-03/fresno-cog-pcap.pdf" TargetMode="External"/><Relationship Id="rId36" Type="http://schemas.openxmlformats.org/officeDocument/2006/relationships/hyperlink" Target="https://www.epa.gov/system/files/documents/2024-03/ecfr2c-pcap.pdf" TargetMode="External"/><Relationship Id="rId49" Type="http://schemas.openxmlformats.org/officeDocument/2006/relationships/hyperlink" Target="https://www.epa.gov/system/files/documents/2024-03/sacramento-roseville-csa-pcap.pdf" TargetMode="External"/><Relationship Id="rId57" Type="http://schemas.openxmlformats.org/officeDocument/2006/relationships/hyperlink" Target="https://www.epa.gov/system/files/documents/2024-03/omaha-council-bluffs-ne-msa-priority-climate-action-plan.pdf" TargetMode="External"/><Relationship Id="rId10" Type="http://schemas.openxmlformats.org/officeDocument/2006/relationships/hyperlink" Target="https://www.epa.gov/system/files/documents/2024-02/dayton_kettering-msa-pcap.pdf" TargetMode="External"/><Relationship Id="rId31" Type="http://schemas.openxmlformats.org/officeDocument/2006/relationships/hyperlink" Target="https://www.epa.gov/system/files/documents/2024-03/indianapolis-cprg-cirda-pcap-report.pdf" TargetMode="External"/><Relationship Id="rId44" Type="http://schemas.openxmlformats.org/officeDocument/2006/relationships/hyperlink" Target="https://www.epa.gov/system/files/documents/2024-03/mcallen-tx-pcap.pdf" TargetMode="External"/><Relationship Id="rId52" Type="http://schemas.openxmlformats.org/officeDocument/2006/relationships/hyperlink" Target="https://www.epa.gov/system/files/documents/2024-03/raleigh-durham-nc-pcap.pdf" TargetMode="External"/><Relationship Id="rId60" Type="http://schemas.openxmlformats.org/officeDocument/2006/relationships/hyperlink" Target="https://www.epa.gov/system/files/documents/2024-03/san-diego-regional-pcap.pdf" TargetMode="External"/><Relationship Id="rId65" Type="http://schemas.openxmlformats.org/officeDocument/2006/relationships/hyperlink" Target="https://www.epa.gov/system/files/documents/2024-03/5d-98t76601-riverside-san-bernardino-ontario-pcap.pdf" TargetMode="External"/><Relationship Id="rId73" Type="http://schemas.openxmlformats.org/officeDocument/2006/relationships/hyperlink" Target="https://www.epa.gov/system/files/documents/2024-03/pcap-puget-sound-msa.pdf" TargetMode="External"/><Relationship Id="rId78" Type="http://schemas.openxmlformats.org/officeDocument/2006/relationships/hyperlink" Target="https://www.epa.gov/system/files/documents/2024-03/sl-clear-priority-climate-action-plan.pdf" TargetMode="External"/><Relationship Id="rId4" Type="http://schemas.openxmlformats.org/officeDocument/2006/relationships/hyperlink" Target="https://www.epa.gov/system/files/documents/2024-02/portland-metro-msa-pcap.pdf" TargetMode="External"/><Relationship Id="rId9" Type="http://schemas.openxmlformats.org/officeDocument/2006/relationships/hyperlink" Target="https://www.epa.gov/system/files/documents/2024-02/gfl-priority-climate-action-plan.pdf" TargetMode="External"/><Relationship Id="rId13" Type="http://schemas.openxmlformats.org/officeDocument/2006/relationships/hyperlink" Target="https://www.epa.gov/system/files/documents/2024-02/metropolitan-milwaukee-priority-pollution-reduction-action-plan-report.pdf" TargetMode="External"/><Relationship Id="rId18" Type="http://schemas.openxmlformats.org/officeDocument/2006/relationships/hyperlink" Target="https://www.epa.gov/system/files/documents/2024-03/atlanta-msa-arc-pcap.pdf" TargetMode="External"/><Relationship Id="rId39" Type="http://schemas.openxmlformats.org/officeDocument/2006/relationships/hyperlink" Target="https://www.epa.gov/system/files/documents/2024-03/san-francisco-oakland-berkeley-msa-pcap.pdf" TargetMode="External"/><Relationship Id="rId34" Type="http://schemas.openxmlformats.org/officeDocument/2006/relationships/hyperlink" Target="https://www.epa.gov/system/files/documents/2024-03/new-haven-milford-msa-pcap.pdf" TargetMode="External"/><Relationship Id="rId50" Type="http://schemas.openxmlformats.org/officeDocument/2006/relationships/hyperlink" Target="https://www.epa.gov/system/files/documents/2024-03/msa-san-juan-puerto-rico-pcap-cprg.pdf" TargetMode="External"/><Relationship Id="rId55" Type="http://schemas.openxmlformats.org/officeDocument/2006/relationships/hyperlink" Target="https://www.epa.gov/system/files/documents/2024-03/5d-02f45401-pcap-new-orleans-regional-planning-commission.pdf" TargetMode="External"/><Relationship Id="rId76" Type="http://schemas.openxmlformats.org/officeDocument/2006/relationships/hyperlink" Target="https://www.epa.gov/system/files/documents/2024-03/north-port-sarasota-bradenton-msa-pcap.pdf" TargetMode="External"/><Relationship Id="rId7" Type="http://schemas.openxmlformats.org/officeDocument/2006/relationships/hyperlink" Target="https://www.semcog.org/desktopmodules/SEMCOG.Publications/GetFile.ashx?filename=SoutheastMichiganPriorityClimateActionPlan_2024.pdf" TargetMode="External"/><Relationship Id="rId71" Type="http://schemas.openxmlformats.org/officeDocument/2006/relationships/hyperlink" Target="https://www.epa.gov/system/files/documents/2024-03/ny-nj-msa-pcap.pdf" TargetMode="External"/><Relationship Id="rId2" Type="http://schemas.openxmlformats.org/officeDocument/2006/relationships/hyperlink" Target="https://www.epa.gov/system/files/documents/2024-02/denver-regional-council-of-governments-pcap.pdf" TargetMode="External"/><Relationship Id="rId29" Type="http://schemas.openxmlformats.org/officeDocument/2006/relationships/hyperlink" Target="https://www.epa.gov/system/files/documents/2024-03/grand-valley-metro-council-w-mi-healthy-climate-plan-pcap.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W81"/>
  <sheetViews>
    <sheetView tabSelected="1" workbookViewId="0">
      <pane ySplit="2" topLeftCell="A3" activePane="bottomLeft" state="frozen"/>
      <selection pane="bottomLeft" activeCell="F3" sqref="F3"/>
    </sheetView>
  </sheetViews>
  <sheetFormatPr defaultColWidth="8.7109375" defaultRowHeight="12.75"/>
  <cols>
    <col min="1" max="1" width="17.140625" style="3" customWidth="1"/>
    <col min="2" max="2" width="26.85546875" style="3" customWidth="1"/>
    <col min="3" max="3" width="17.140625" style="3" customWidth="1"/>
    <col min="4" max="4" width="25" style="3" customWidth="1"/>
    <col min="5" max="5" width="19" style="3" customWidth="1"/>
    <col min="6" max="6" width="17.140625" style="3" customWidth="1"/>
    <col min="7" max="7" width="40.7109375" style="3" customWidth="1"/>
    <col min="8" max="9" width="12.85546875" style="3" customWidth="1"/>
    <col min="10" max="16" width="15.42578125" style="3" customWidth="1"/>
    <col min="17" max="16384" width="8.7109375" style="8"/>
  </cols>
  <sheetData>
    <row r="1" spans="1:23">
      <c r="J1" s="49" t="s">
        <v>0</v>
      </c>
      <c r="K1" s="50"/>
      <c r="L1" s="50"/>
      <c r="M1" s="50"/>
      <c r="N1" s="50"/>
      <c r="O1" s="50"/>
      <c r="P1" s="51"/>
      <c r="Q1" s="52" t="s">
        <v>1</v>
      </c>
      <c r="R1" s="53"/>
      <c r="S1" s="53"/>
      <c r="T1" s="53"/>
      <c r="U1" s="53"/>
      <c r="V1" s="53"/>
      <c r="W1" s="53"/>
    </row>
    <row r="2" spans="1:23" s="10" customFormat="1" ht="36.6" customHeight="1">
      <c r="A2" s="31" t="s">
        <v>2</v>
      </c>
      <c r="B2" s="31" t="s">
        <v>3</v>
      </c>
      <c r="C2" s="31" t="s">
        <v>4</v>
      </c>
      <c r="D2" s="31" t="s">
        <v>5</v>
      </c>
      <c r="E2" s="31" t="s">
        <v>6</v>
      </c>
      <c r="F2" s="31" t="s">
        <v>7</v>
      </c>
      <c r="G2" s="2" t="s">
        <v>8</v>
      </c>
      <c r="H2" s="2" t="s">
        <v>9</v>
      </c>
      <c r="I2" s="2" t="s">
        <v>10</v>
      </c>
      <c r="J2" s="2" t="s">
        <v>11</v>
      </c>
      <c r="K2" s="2" t="s">
        <v>12</v>
      </c>
      <c r="L2" s="2" t="s">
        <v>13</v>
      </c>
      <c r="M2" s="2" t="s">
        <v>14</v>
      </c>
      <c r="N2" s="2" t="s">
        <v>15</v>
      </c>
      <c r="O2" s="2" t="s">
        <v>16</v>
      </c>
      <c r="P2" s="2" t="s">
        <v>17</v>
      </c>
      <c r="Q2" s="2" t="s">
        <v>18</v>
      </c>
      <c r="R2" s="2" t="s">
        <v>19</v>
      </c>
      <c r="S2" s="2" t="s">
        <v>20</v>
      </c>
      <c r="T2" s="2" t="s">
        <v>21</v>
      </c>
      <c r="U2" s="2" t="s">
        <v>22</v>
      </c>
      <c r="V2" s="2" t="s">
        <v>23</v>
      </c>
      <c r="W2" s="2" t="s">
        <v>24</v>
      </c>
    </row>
    <row r="3" spans="1:23" s="3" customFormat="1" ht="76.5">
      <c r="A3" s="3" t="s">
        <v>25</v>
      </c>
      <c r="B3" s="19" t="s">
        <v>26</v>
      </c>
      <c r="C3" s="3" t="s">
        <v>27</v>
      </c>
      <c r="D3" s="19" t="s">
        <v>28</v>
      </c>
      <c r="E3" s="3" t="s">
        <v>29</v>
      </c>
      <c r="F3" s="3" t="s">
        <v>30</v>
      </c>
      <c r="G3" s="3" t="s">
        <v>31</v>
      </c>
      <c r="H3" s="3">
        <v>2020</v>
      </c>
      <c r="I3" s="3" t="s">
        <v>32</v>
      </c>
      <c r="J3" s="3" t="s">
        <v>33</v>
      </c>
      <c r="K3" s="3" t="s">
        <v>34</v>
      </c>
      <c r="L3" s="3" t="s">
        <v>33</v>
      </c>
      <c r="M3" s="3" t="s">
        <v>33</v>
      </c>
      <c r="N3" s="3" t="s">
        <v>33</v>
      </c>
      <c r="O3" s="3" t="s">
        <v>33</v>
      </c>
      <c r="P3" s="3" t="s">
        <v>33</v>
      </c>
      <c r="Q3" s="3" t="s">
        <v>33</v>
      </c>
      <c r="R3" s="3" t="s">
        <v>33</v>
      </c>
      <c r="S3" s="3" t="s">
        <v>33</v>
      </c>
      <c r="T3" s="3" t="s">
        <v>33</v>
      </c>
      <c r="U3" s="3" t="s">
        <v>33</v>
      </c>
      <c r="V3" s="3" t="s">
        <v>33</v>
      </c>
      <c r="W3" s="3" t="s">
        <v>33</v>
      </c>
    </row>
    <row r="4" spans="1:23" s="3" customFormat="1" ht="128.1" customHeight="1">
      <c r="A4" s="3" t="s">
        <v>35</v>
      </c>
      <c r="B4" s="19" t="s">
        <v>36</v>
      </c>
      <c r="E4" s="3" t="s">
        <v>37</v>
      </c>
      <c r="F4" s="3" t="s">
        <v>38</v>
      </c>
      <c r="G4" s="3" t="s">
        <v>39</v>
      </c>
      <c r="H4" s="3">
        <v>2019</v>
      </c>
      <c r="I4" s="3" t="s">
        <v>32</v>
      </c>
      <c r="J4" s="3" t="s">
        <v>33</v>
      </c>
      <c r="K4" s="3" t="s">
        <v>33</v>
      </c>
      <c r="L4" s="3" t="s">
        <v>33</v>
      </c>
      <c r="M4" s="3" t="s">
        <v>33</v>
      </c>
      <c r="N4" s="3" t="s">
        <v>33</v>
      </c>
      <c r="O4" s="3" t="s">
        <v>33</v>
      </c>
      <c r="P4" s="3" t="s">
        <v>33</v>
      </c>
      <c r="Q4" s="3" t="s">
        <v>33</v>
      </c>
      <c r="R4" s="3" t="s">
        <v>33</v>
      </c>
      <c r="S4" s="3" t="s">
        <v>33</v>
      </c>
      <c r="T4" s="3" t="s">
        <v>34</v>
      </c>
      <c r="U4" s="3" t="s">
        <v>34</v>
      </c>
      <c r="V4" s="3" t="s">
        <v>34</v>
      </c>
      <c r="W4" s="3" t="s">
        <v>34</v>
      </c>
    </row>
    <row r="5" spans="1:23" s="3" customFormat="1" ht="63.75">
      <c r="A5" s="3" t="s">
        <v>40</v>
      </c>
      <c r="B5" s="19" t="s">
        <v>41</v>
      </c>
      <c r="E5" s="3" t="s">
        <v>42</v>
      </c>
      <c r="F5" s="3" t="s">
        <v>43</v>
      </c>
      <c r="G5" s="3" t="s">
        <v>44</v>
      </c>
      <c r="H5" s="3">
        <v>2022</v>
      </c>
      <c r="I5" s="3" t="s">
        <v>45</v>
      </c>
      <c r="J5" s="3" t="s">
        <v>33</v>
      </c>
      <c r="K5" s="3" t="s">
        <v>34</v>
      </c>
      <c r="L5" s="3" t="s">
        <v>33</v>
      </c>
      <c r="M5" s="3" t="s">
        <v>33</v>
      </c>
      <c r="N5" s="3" t="s">
        <v>33</v>
      </c>
      <c r="O5" s="3" t="s">
        <v>33</v>
      </c>
      <c r="P5" s="3" t="s">
        <v>34</v>
      </c>
      <c r="Q5" s="3" t="s">
        <v>33</v>
      </c>
      <c r="R5" s="3" t="s">
        <v>33</v>
      </c>
      <c r="S5" s="3" t="s">
        <v>33</v>
      </c>
      <c r="T5" s="3" t="s">
        <v>34</v>
      </c>
      <c r="U5" s="3" t="s">
        <v>34</v>
      </c>
      <c r="V5" s="3" t="s">
        <v>34</v>
      </c>
      <c r="W5" s="3" t="s">
        <v>33</v>
      </c>
    </row>
    <row r="6" spans="1:23" s="3" customFormat="1" ht="89.25">
      <c r="A6" s="3" t="s">
        <v>46</v>
      </c>
      <c r="B6" s="19" t="s">
        <v>47</v>
      </c>
      <c r="E6" s="3" t="s">
        <v>48</v>
      </c>
      <c r="F6" s="3" t="s">
        <v>49</v>
      </c>
      <c r="G6" s="3" t="s">
        <v>50</v>
      </c>
      <c r="H6" s="3">
        <v>2019</v>
      </c>
      <c r="I6" s="3" t="s">
        <v>51</v>
      </c>
      <c r="J6" s="3" t="s">
        <v>33</v>
      </c>
      <c r="K6" s="3" t="s">
        <v>34</v>
      </c>
      <c r="L6" s="3" t="s">
        <v>34</v>
      </c>
      <c r="M6" s="3" t="s">
        <v>33</v>
      </c>
      <c r="N6" s="3" t="s">
        <v>33</v>
      </c>
      <c r="O6" s="3" t="s">
        <v>34</v>
      </c>
      <c r="P6" s="3" t="s">
        <v>33</v>
      </c>
      <c r="Q6" s="3" t="s">
        <v>33</v>
      </c>
      <c r="R6" s="3" t="s">
        <v>33</v>
      </c>
      <c r="S6" s="3" t="s">
        <v>33</v>
      </c>
      <c r="T6" s="3" t="s">
        <v>33</v>
      </c>
      <c r="U6" s="3" t="s">
        <v>34</v>
      </c>
      <c r="V6" s="3" t="s">
        <v>34</v>
      </c>
      <c r="W6" s="3" t="s">
        <v>34</v>
      </c>
    </row>
    <row r="7" spans="1:23" s="3" customFormat="1" ht="51">
      <c r="A7" s="3" t="s">
        <v>52</v>
      </c>
      <c r="B7" s="19" t="s">
        <v>53</v>
      </c>
      <c r="D7" s="19"/>
      <c r="E7" s="3" t="s">
        <v>54</v>
      </c>
      <c r="F7" s="3" t="s">
        <v>55</v>
      </c>
      <c r="G7" s="3" t="s">
        <v>56</v>
      </c>
      <c r="H7" s="3">
        <v>2010</v>
      </c>
      <c r="I7" s="3" t="s">
        <v>32</v>
      </c>
      <c r="J7" s="3" t="s">
        <v>33</v>
      </c>
      <c r="K7" s="3" t="s">
        <v>33</v>
      </c>
      <c r="L7" s="3" t="s">
        <v>33</v>
      </c>
      <c r="M7" s="3" t="s">
        <v>33</v>
      </c>
      <c r="N7" s="3" t="s">
        <v>33</v>
      </c>
      <c r="O7" s="3" t="s">
        <v>33</v>
      </c>
      <c r="P7" s="3" t="s">
        <v>34</v>
      </c>
      <c r="Q7" s="3" t="s">
        <v>33</v>
      </c>
      <c r="R7" s="3" t="s">
        <v>33</v>
      </c>
      <c r="S7" s="3" t="s">
        <v>33</v>
      </c>
      <c r="T7" s="3" t="s">
        <v>34</v>
      </c>
      <c r="U7" s="3" t="s">
        <v>34</v>
      </c>
      <c r="V7" s="3" t="s">
        <v>34</v>
      </c>
      <c r="W7" s="3" t="s">
        <v>34</v>
      </c>
    </row>
    <row r="8" spans="1:23" s="3" customFormat="1" ht="89.25">
      <c r="A8" s="3" t="s">
        <v>57</v>
      </c>
      <c r="B8" s="19" t="s">
        <v>58</v>
      </c>
      <c r="E8" s="3" t="s">
        <v>59</v>
      </c>
      <c r="F8" s="3" t="s">
        <v>60</v>
      </c>
      <c r="G8" s="3" t="s">
        <v>61</v>
      </c>
      <c r="H8" s="3" t="s">
        <v>62</v>
      </c>
      <c r="I8" s="3" t="s">
        <v>51</v>
      </c>
      <c r="J8" s="3" t="s">
        <v>34</v>
      </c>
      <c r="K8" s="3" t="s">
        <v>33</v>
      </c>
      <c r="L8" s="3" t="s">
        <v>33</v>
      </c>
      <c r="M8" s="3" t="s">
        <v>33</v>
      </c>
      <c r="N8" s="3" t="s">
        <v>33</v>
      </c>
      <c r="O8" s="3" t="s">
        <v>33</v>
      </c>
      <c r="P8" s="3" t="s">
        <v>34</v>
      </c>
      <c r="Q8" s="3" t="s">
        <v>33</v>
      </c>
      <c r="R8" s="3" t="s">
        <v>33</v>
      </c>
      <c r="S8" s="3" t="s">
        <v>33</v>
      </c>
      <c r="T8" s="3" t="s">
        <v>33</v>
      </c>
      <c r="U8" s="3" t="s">
        <v>33</v>
      </c>
      <c r="V8" s="3" t="s">
        <v>33</v>
      </c>
      <c r="W8" s="3" t="s">
        <v>33</v>
      </c>
    </row>
    <row r="9" spans="1:23" s="3" customFormat="1" ht="63.75">
      <c r="A9" s="3" t="s">
        <v>63</v>
      </c>
      <c r="B9" s="19" t="s">
        <v>64</v>
      </c>
      <c r="E9" s="3" t="s">
        <v>65</v>
      </c>
      <c r="F9" s="3" t="s">
        <v>66</v>
      </c>
      <c r="G9" s="3" t="s">
        <v>67</v>
      </c>
      <c r="H9" s="3">
        <v>2019</v>
      </c>
      <c r="I9" s="3" t="s">
        <v>45</v>
      </c>
      <c r="K9" s="3" t="s">
        <v>33</v>
      </c>
      <c r="L9" s="3" t="s">
        <v>33</v>
      </c>
      <c r="M9" s="3" t="s">
        <v>33</v>
      </c>
      <c r="N9" s="3" t="s">
        <v>33</v>
      </c>
      <c r="O9" s="3" t="s">
        <v>33</v>
      </c>
      <c r="P9" s="3" t="s">
        <v>33</v>
      </c>
      <c r="Q9" s="3" t="s">
        <v>33</v>
      </c>
      <c r="R9" s="3" t="s">
        <v>33</v>
      </c>
      <c r="S9" s="3" t="s">
        <v>33</v>
      </c>
      <c r="T9" s="3" t="s">
        <v>34</v>
      </c>
      <c r="U9" s="3" t="s">
        <v>34</v>
      </c>
      <c r="V9" s="3" t="s">
        <v>34</v>
      </c>
      <c r="W9" s="3" t="s">
        <v>34</v>
      </c>
    </row>
    <row r="10" spans="1:23" s="3" customFormat="1" ht="38.25">
      <c r="A10" s="3" t="s">
        <v>68</v>
      </c>
      <c r="B10" s="19" t="s">
        <v>69</v>
      </c>
      <c r="E10" s="3" t="s">
        <v>70</v>
      </c>
      <c r="F10" s="3" t="s">
        <v>71</v>
      </c>
      <c r="G10" s="3" t="s">
        <v>72</v>
      </c>
      <c r="H10" s="3">
        <v>2021</v>
      </c>
      <c r="I10" s="3" t="s">
        <v>51</v>
      </c>
      <c r="J10" s="3" t="s">
        <v>33</v>
      </c>
      <c r="K10" s="3" t="s">
        <v>33</v>
      </c>
      <c r="L10" s="3" t="s">
        <v>33</v>
      </c>
      <c r="M10" s="3" t="s">
        <v>33</v>
      </c>
      <c r="N10" s="3" t="s">
        <v>33</v>
      </c>
      <c r="O10" s="3" t="s">
        <v>33</v>
      </c>
      <c r="P10" s="3" t="s">
        <v>33</v>
      </c>
      <c r="Q10" s="3" t="s">
        <v>33</v>
      </c>
      <c r="R10" s="3" t="s">
        <v>33</v>
      </c>
      <c r="S10" s="3" t="s">
        <v>33</v>
      </c>
      <c r="T10" s="3" t="s">
        <v>33</v>
      </c>
      <c r="U10" s="3" t="s">
        <v>33</v>
      </c>
      <c r="V10" s="3" t="s">
        <v>33</v>
      </c>
      <c r="W10" s="3" t="s">
        <v>33</v>
      </c>
    </row>
    <row r="11" spans="1:23" s="3" customFormat="1" ht="51">
      <c r="A11" s="3" t="s">
        <v>73</v>
      </c>
      <c r="B11" s="19" t="s">
        <v>74</v>
      </c>
      <c r="E11" s="3" t="s">
        <v>75</v>
      </c>
      <c r="F11" s="3" t="s">
        <v>76</v>
      </c>
      <c r="G11" s="3" t="s">
        <v>77</v>
      </c>
      <c r="H11" s="3">
        <v>2021</v>
      </c>
      <c r="I11" s="3" t="s">
        <v>45</v>
      </c>
      <c r="J11" s="3" t="s">
        <v>33</v>
      </c>
      <c r="K11" s="3" t="s">
        <v>33</v>
      </c>
      <c r="L11" s="3" t="s">
        <v>33</v>
      </c>
      <c r="M11" s="3" t="s">
        <v>33</v>
      </c>
      <c r="N11" s="3" t="s">
        <v>33</v>
      </c>
      <c r="O11" s="3" t="s">
        <v>34</v>
      </c>
      <c r="P11" s="3" t="s">
        <v>33</v>
      </c>
      <c r="Q11" s="3" t="s">
        <v>33</v>
      </c>
      <c r="R11" s="3" t="s">
        <v>33</v>
      </c>
      <c r="S11" s="3" t="s">
        <v>33</v>
      </c>
      <c r="T11" s="3" t="s">
        <v>33</v>
      </c>
      <c r="U11" s="3" t="s">
        <v>33</v>
      </c>
      <c r="V11" s="3" t="s">
        <v>33</v>
      </c>
      <c r="W11" s="3" t="s">
        <v>33</v>
      </c>
    </row>
    <row r="12" spans="1:23" s="3" customFormat="1" ht="63.75">
      <c r="A12" s="3" t="s">
        <v>78</v>
      </c>
      <c r="B12" s="19" t="s">
        <v>79</v>
      </c>
      <c r="E12" s="3" t="s">
        <v>80</v>
      </c>
      <c r="F12" s="3" t="s">
        <v>81</v>
      </c>
      <c r="G12" s="3" t="s">
        <v>82</v>
      </c>
      <c r="H12" s="3">
        <v>2022</v>
      </c>
      <c r="I12" s="3" t="s">
        <v>45</v>
      </c>
      <c r="J12" s="3" t="s">
        <v>34</v>
      </c>
      <c r="K12" s="3" t="s">
        <v>33</v>
      </c>
      <c r="L12" s="3" t="s">
        <v>33</v>
      </c>
      <c r="M12" s="3" t="s">
        <v>33</v>
      </c>
      <c r="N12" s="3" t="s">
        <v>33</v>
      </c>
      <c r="O12" s="3" t="s">
        <v>34</v>
      </c>
      <c r="P12" s="3" t="s">
        <v>34</v>
      </c>
      <c r="Q12" s="3" t="s">
        <v>34</v>
      </c>
      <c r="R12" s="3" t="s">
        <v>34</v>
      </c>
      <c r="S12" s="3" t="s">
        <v>34</v>
      </c>
      <c r="T12" s="3" t="s">
        <v>34</v>
      </c>
      <c r="U12" s="3" t="s">
        <v>34</v>
      </c>
      <c r="V12" s="3" t="s">
        <v>34</v>
      </c>
      <c r="W12" s="3" t="s">
        <v>34</v>
      </c>
    </row>
    <row r="13" spans="1:23" s="3" customFormat="1" ht="60">
      <c r="A13" s="3" t="s">
        <v>83</v>
      </c>
      <c r="B13" s="34" t="s">
        <v>84</v>
      </c>
      <c r="D13" s="19"/>
      <c r="E13" s="3" t="s">
        <v>85</v>
      </c>
      <c r="F13" s="3" t="s">
        <v>86</v>
      </c>
      <c r="G13" s="3" t="s">
        <v>87</v>
      </c>
      <c r="H13" s="3">
        <v>2022</v>
      </c>
      <c r="I13" s="3" t="s">
        <v>51</v>
      </c>
      <c r="J13" s="3" t="s">
        <v>34</v>
      </c>
      <c r="K13" s="3" t="s">
        <v>33</v>
      </c>
      <c r="L13" s="3" t="s">
        <v>33</v>
      </c>
      <c r="M13" s="3" t="s">
        <v>33</v>
      </c>
      <c r="N13" s="3" t="s">
        <v>34</v>
      </c>
      <c r="O13" s="3" t="s">
        <v>34</v>
      </c>
      <c r="P13" s="3" t="s">
        <v>34</v>
      </c>
      <c r="Q13" s="3" t="s">
        <v>34</v>
      </c>
      <c r="R13" s="3" t="s">
        <v>34</v>
      </c>
      <c r="S13" s="3" t="s">
        <v>34</v>
      </c>
      <c r="T13" s="3" t="s">
        <v>34</v>
      </c>
      <c r="U13" s="3" t="s">
        <v>34</v>
      </c>
      <c r="V13" s="3" t="s">
        <v>34</v>
      </c>
      <c r="W13" s="3" t="s">
        <v>34</v>
      </c>
    </row>
    <row r="14" spans="1:23" s="3" customFormat="1" ht="51">
      <c r="A14" s="3" t="s">
        <v>88</v>
      </c>
      <c r="B14" s="19" t="s">
        <v>89</v>
      </c>
      <c r="E14" s="3" t="s">
        <v>90</v>
      </c>
      <c r="F14" s="3" t="s">
        <v>91</v>
      </c>
      <c r="G14" s="3" t="s">
        <v>92</v>
      </c>
      <c r="H14" s="3">
        <v>2021</v>
      </c>
      <c r="I14" s="3" t="s">
        <v>93</v>
      </c>
      <c r="J14" s="3" t="s">
        <v>33</v>
      </c>
      <c r="K14" s="3" t="s">
        <v>33</v>
      </c>
      <c r="L14" s="3" t="s">
        <v>33</v>
      </c>
      <c r="M14" s="3" t="s">
        <v>33</v>
      </c>
      <c r="N14" s="3" t="s">
        <v>33</v>
      </c>
      <c r="O14" s="3" t="s">
        <v>33</v>
      </c>
      <c r="P14" s="3" t="s">
        <v>33</v>
      </c>
      <c r="Q14" s="3" t="s">
        <v>33</v>
      </c>
      <c r="R14" s="3" t="s">
        <v>33</v>
      </c>
      <c r="S14" s="3" t="s">
        <v>33</v>
      </c>
      <c r="T14" s="3" t="s">
        <v>34</v>
      </c>
      <c r="U14" s="3" t="s">
        <v>34</v>
      </c>
      <c r="V14" s="3" t="s">
        <v>34</v>
      </c>
      <c r="W14" s="3" t="s">
        <v>34</v>
      </c>
    </row>
    <row r="15" spans="1:23" s="3" customFormat="1" ht="38.25">
      <c r="A15" s="3" t="s">
        <v>94</v>
      </c>
      <c r="B15" s="19" t="s">
        <v>95</v>
      </c>
      <c r="D15" s="19"/>
      <c r="E15" s="3" t="s">
        <v>96</v>
      </c>
      <c r="F15" s="3" t="s">
        <v>97</v>
      </c>
      <c r="G15" s="3" t="s">
        <v>98</v>
      </c>
      <c r="H15" s="3">
        <v>2010</v>
      </c>
      <c r="I15" s="3" t="s">
        <v>99</v>
      </c>
      <c r="J15" s="3" t="s">
        <v>33</v>
      </c>
      <c r="K15" s="3" t="s">
        <v>33</v>
      </c>
      <c r="L15" s="3" t="s">
        <v>33</v>
      </c>
      <c r="M15" s="3" t="s">
        <v>33</v>
      </c>
      <c r="N15" s="3" t="s">
        <v>33</v>
      </c>
      <c r="O15" s="3" t="s">
        <v>33</v>
      </c>
      <c r="P15" s="3" t="s">
        <v>33</v>
      </c>
      <c r="Q15" s="3" t="s">
        <v>34</v>
      </c>
      <c r="R15" s="3" t="s">
        <v>34</v>
      </c>
      <c r="S15" s="3" t="s">
        <v>34</v>
      </c>
      <c r="T15" s="3" t="s">
        <v>34</v>
      </c>
      <c r="U15" s="3" t="s">
        <v>34</v>
      </c>
      <c r="V15" s="3" t="s">
        <v>34</v>
      </c>
      <c r="W15" s="3" t="s">
        <v>34</v>
      </c>
    </row>
    <row r="16" spans="1:23" s="3" customFormat="1" ht="63.75">
      <c r="A16" s="3" t="s">
        <v>100</v>
      </c>
      <c r="B16" s="19" t="s">
        <v>101</v>
      </c>
      <c r="E16" s="3" t="s">
        <v>102</v>
      </c>
      <c r="F16" s="3" t="s">
        <v>103</v>
      </c>
      <c r="G16" s="3" t="s">
        <v>77</v>
      </c>
      <c r="H16" s="3">
        <v>2018</v>
      </c>
      <c r="I16" s="3" t="s">
        <v>51</v>
      </c>
      <c r="J16" s="3" t="s">
        <v>33</v>
      </c>
      <c r="K16" s="3" t="s">
        <v>33</v>
      </c>
      <c r="L16" s="3" t="s">
        <v>33</v>
      </c>
      <c r="M16" s="3" t="s">
        <v>33</v>
      </c>
      <c r="N16" s="3" t="s">
        <v>33</v>
      </c>
      <c r="O16" s="3" t="s">
        <v>33</v>
      </c>
      <c r="P16" s="3" t="s">
        <v>34</v>
      </c>
      <c r="Q16" s="3" t="s">
        <v>33</v>
      </c>
      <c r="R16" s="3" t="s">
        <v>33</v>
      </c>
      <c r="S16" s="3" t="s">
        <v>33</v>
      </c>
      <c r="T16" s="3" t="s">
        <v>34</v>
      </c>
      <c r="U16" s="3" t="s">
        <v>34</v>
      </c>
      <c r="V16" s="3" t="s">
        <v>34</v>
      </c>
      <c r="W16" s="3" t="s">
        <v>34</v>
      </c>
    </row>
    <row r="17" spans="1:23" s="3" customFormat="1" ht="69.599999999999994" customHeight="1">
      <c r="A17" s="3" t="s">
        <v>104</v>
      </c>
      <c r="B17" s="19" t="s">
        <v>105</v>
      </c>
      <c r="C17" s="3" t="s">
        <v>106</v>
      </c>
      <c r="D17" s="19" t="s">
        <v>107</v>
      </c>
      <c r="E17" s="3" t="s">
        <v>108</v>
      </c>
      <c r="F17" s="3" t="s">
        <v>109</v>
      </c>
      <c r="G17" s="3" t="s">
        <v>98</v>
      </c>
      <c r="H17" s="3">
        <v>2010</v>
      </c>
      <c r="I17" s="3" t="s">
        <v>45</v>
      </c>
      <c r="J17" s="3" t="s">
        <v>33</v>
      </c>
      <c r="K17" s="3" t="s">
        <v>33</v>
      </c>
      <c r="L17" s="3" t="s">
        <v>33</v>
      </c>
      <c r="M17" s="3" t="s">
        <v>33</v>
      </c>
      <c r="N17" s="3" t="s">
        <v>33</v>
      </c>
      <c r="O17" s="3" t="s">
        <v>33</v>
      </c>
      <c r="P17" s="3" t="s">
        <v>34</v>
      </c>
      <c r="Q17" s="3" t="s">
        <v>33</v>
      </c>
      <c r="R17" s="3" t="s">
        <v>33</v>
      </c>
      <c r="S17" s="3" t="s">
        <v>33</v>
      </c>
      <c r="T17" s="3" t="s">
        <v>33</v>
      </c>
      <c r="U17" s="3" t="s">
        <v>34</v>
      </c>
      <c r="V17" s="3" t="s">
        <v>34</v>
      </c>
      <c r="W17" s="3" t="s">
        <v>33</v>
      </c>
    </row>
    <row r="18" spans="1:23" ht="51">
      <c r="A18" s="3" t="s">
        <v>110</v>
      </c>
      <c r="B18" s="19" t="s">
        <v>111</v>
      </c>
      <c r="E18" s="3" t="s">
        <v>112</v>
      </c>
      <c r="F18" s="3" t="s">
        <v>113</v>
      </c>
      <c r="G18" s="3" t="s">
        <v>114</v>
      </c>
      <c r="H18" s="3">
        <v>2019</v>
      </c>
      <c r="I18" s="3" t="s">
        <v>45</v>
      </c>
      <c r="J18" s="3" t="s">
        <v>33</v>
      </c>
      <c r="K18" s="3" t="s">
        <v>33</v>
      </c>
      <c r="L18" s="3" t="s">
        <v>33</v>
      </c>
      <c r="M18" s="3" t="s">
        <v>33</v>
      </c>
      <c r="N18" s="3" t="s">
        <v>33</v>
      </c>
      <c r="O18" s="3" t="s">
        <v>33</v>
      </c>
    </row>
    <row r="19" spans="1:23" ht="65.25" customHeight="1">
      <c r="A19" s="3" t="s">
        <v>115</v>
      </c>
      <c r="B19" s="19" t="s">
        <v>116</v>
      </c>
      <c r="E19" s="3" t="s">
        <v>117</v>
      </c>
      <c r="F19" s="3" t="s">
        <v>118</v>
      </c>
      <c r="G19" s="3" t="s">
        <v>119</v>
      </c>
      <c r="H19" s="3">
        <v>2021</v>
      </c>
      <c r="I19" s="3" t="s">
        <v>45</v>
      </c>
      <c r="J19" s="3" t="s">
        <v>33</v>
      </c>
      <c r="K19" s="3" t="s">
        <v>33</v>
      </c>
      <c r="M19" s="3" t="s">
        <v>33</v>
      </c>
      <c r="N19" s="3" t="s">
        <v>33</v>
      </c>
      <c r="Q19" s="3" t="s">
        <v>33</v>
      </c>
      <c r="R19" s="3" t="s">
        <v>33</v>
      </c>
      <c r="S19" s="3" t="s">
        <v>33</v>
      </c>
      <c r="T19" s="3"/>
      <c r="U19" s="3"/>
      <c r="V19" s="3"/>
      <c r="W19" s="3"/>
    </row>
    <row r="20" spans="1:23" ht="63.75">
      <c r="A20" s="3" t="s">
        <v>120</v>
      </c>
      <c r="B20" s="19" t="s">
        <v>121</v>
      </c>
      <c r="C20" s="3" t="s">
        <v>122</v>
      </c>
      <c r="D20" s="19" t="s">
        <v>123</v>
      </c>
      <c r="E20" s="3" t="s">
        <v>124</v>
      </c>
      <c r="F20" s="3" t="s">
        <v>125</v>
      </c>
      <c r="G20" s="3" t="s">
        <v>126</v>
      </c>
      <c r="H20" s="3">
        <v>2017</v>
      </c>
      <c r="I20" s="3" t="s">
        <v>45</v>
      </c>
      <c r="J20" s="3" t="s">
        <v>33</v>
      </c>
      <c r="K20" s="3" t="s">
        <v>33</v>
      </c>
      <c r="L20" s="3" t="s">
        <v>33</v>
      </c>
      <c r="M20" s="3" t="s">
        <v>33</v>
      </c>
      <c r="N20" s="3" t="s">
        <v>33</v>
      </c>
      <c r="Q20" s="14" t="s">
        <v>33</v>
      </c>
      <c r="R20" s="14" t="s">
        <v>33</v>
      </c>
      <c r="S20" s="14" t="s">
        <v>33</v>
      </c>
    </row>
    <row r="21" spans="1:23" s="3" customFormat="1" ht="38.25">
      <c r="A21" s="3" t="s">
        <v>127</v>
      </c>
      <c r="B21" s="19" t="s">
        <v>128</v>
      </c>
      <c r="E21" s="3" t="s">
        <v>129</v>
      </c>
      <c r="F21" s="3" t="s">
        <v>130</v>
      </c>
      <c r="G21" s="3" t="s">
        <v>98</v>
      </c>
      <c r="H21" s="3">
        <v>2019</v>
      </c>
      <c r="I21" s="3" t="s">
        <v>45</v>
      </c>
      <c r="J21" s="3" t="s">
        <v>33</v>
      </c>
      <c r="K21" s="3" t="s">
        <v>33</v>
      </c>
      <c r="L21" s="3" t="s">
        <v>33</v>
      </c>
      <c r="M21" s="3" t="s">
        <v>33</v>
      </c>
      <c r="N21" s="3" t="s">
        <v>33</v>
      </c>
      <c r="O21" s="3" t="s">
        <v>33</v>
      </c>
      <c r="Q21" s="3" t="s">
        <v>33</v>
      </c>
      <c r="R21" s="3" t="s">
        <v>33</v>
      </c>
      <c r="S21" s="3" t="s">
        <v>33</v>
      </c>
    </row>
    <row r="22" spans="1:23" s="12" customFormat="1" ht="76.5">
      <c r="A22" s="3" t="s">
        <v>131</v>
      </c>
      <c r="B22" s="19" t="s">
        <v>132</v>
      </c>
      <c r="C22" s="3"/>
      <c r="D22" s="3"/>
      <c r="E22" s="3" t="s">
        <v>133</v>
      </c>
      <c r="F22" s="3" t="s">
        <v>134</v>
      </c>
      <c r="G22" s="3" t="s">
        <v>77</v>
      </c>
      <c r="H22" s="3">
        <v>2019</v>
      </c>
      <c r="I22" s="3" t="s">
        <v>45</v>
      </c>
      <c r="J22" s="3"/>
      <c r="K22" s="3" t="s">
        <v>33</v>
      </c>
      <c r="L22" s="3" t="s">
        <v>33</v>
      </c>
      <c r="M22" s="3" t="s">
        <v>33</v>
      </c>
      <c r="N22" s="3" t="s">
        <v>33</v>
      </c>
      <c r="O22" s="3"/>
      <c r="P22" s="3"/>
      <c r="Q22" s="3" t="s">
        <v>33</v>
      </c>
      <c r="R22" s="3" t="s">
        <v>33</v>
      </c>
      <c r="S22" s="3" t="s">
        <v>33</v>
      </c>
      <c r="T22" s="3" t="s">
        <v>33</v>
      </c>
      <c r="U22" s="3" t="s">
        <v>33</v>
      </c>
      <c r="V22" s="3" t="s">
        <v>33</v>
      </c>
      <c r="W22" s="3" t="s">
        <v>33</v>
      </c>
    </row>
    <row r="23" spans="1:23" ht="76.5">
      <c r="A23" s="3" t="s">
        <v>135</v>
      </c>
      <c r="B23" s="19" t="s">
        <v>136</v>
      </c>
      <c r="E23" s="3" t="s">
        <v>137</v>
      </c>
      <c r="F23" s="3" t="s">
        <v>138</v>
      </c>
      <c r="G23" s="3" t="s">
        <v>126</v>
      </c>
      <c r="H23" s="3">
        <v>2022</v>
      </c>
      <c r="I23" s="3" t="s">
        <v>45</v>
      </c>
      <c r="J23" s="3" t="s">
        <v>33</v>
      </c>
      <c r="L23" s="3" t="s">
        <v>33</v>
      </c>
      <c r="M23" s="3" t="s">
        <v>33</v>
      </c>
      <c r="N23" s="3" t="s">
        <v>33</v>
      </c>
      <c r="O23" s="3" t="s">
        <v>33</v>
      </c>
      <c r="P23" s="3" t="s">
        <v>33</v>
      </c>
    </row>
    <row r="24" spans="1:23" ht="51">
      <c r="A24" s="3" t="s">
        <v>139</v>
      </c>
      <c r="B24" s="19" t="s">
        <v>140</v>
      </c>
      <c r="E24" s="3" t="s">
        <v>141</v>
      </c>
      <c r="F24" s="3" t="s">
        <v>142</v>
      </c>
      <c r="G24" s="3" t="s">
        <v>143</v>
      </c>
      <c r="H24" s="3">
        <v>2019</v>
      </c>
      <c r="I24" s="3" t="s">
        <v>32</v>
      </c>
      <c r="J24" s="3" t="s">
        <v>33</v>
      </c>
      <c r="K24" s="3" t="s">
        <v>33</v>
      </c>
      <c r="L24" s="3" t="s">
        <v>33</v>
      </c>
      <c r="M24" s="3" t="s">
        <v>33</v>
      </c>
      <c r="N24" s="3" t="s">
        <v>33</v>
      </c>
      <c r="O24" s="3" t="s">
        <v>33</v>
      </c>
      <c r="Q24" s="14" t="s">
        <v>33</v>
      </c>
      <c r="R24" s="14" t="s">
        <v>33</v>
      </c>
      <c r="S24" s="14" t="s">
        <v>33</v>
      </c>
      <c r="T24" s="14" t="s">
        <v>33</v>
      </c>
      <c r="U24" s="14"/>
      <c r="V24" s="14" t="s">
        <v>33</v>
      </c>
      <c r="W24" s="14" t="s">
        <v>33</v>
      </c>
    </row>
    <row r="25" spans="1:23" s="3" customFormat="1" ht="76.5">
      <c r="A25" s="3" t="s">
        <v>144</v>
      </c>
      <c r="B25" s="19" t="s">
        <v>145</v>
      </c>
      <c r="E25" s="3" t="s">
        <v>146</v>
      </c>
      <c r="F25" s="3" t="s">
        <v>147</v>
      </c>
      <c r="G25" s="3" t="s">
        <v>148</v>
      </c>
      <c r="H25" s="3">
        <v>2019</v>
      </c>
      <c r="I25" s="3" t="s">
        <v>51</v>
      </c>
      <c r="J25" s="3" t="s">
        <v>33</v>
      </c>
      <c r="K25" s="3" t="s">
        <v>33</v>
      </c>
      <c r="L25" s="3" t="s">
        <v>33</v>
      </c>
      <c r="M25" s="3" t="s">
        <v>33</v>
      </c>
      <c r="N25" s="3" t="s">
        <v>33</v>
      </c>
      <c r="Q25" s="3" t="s">
        <v>33</v>
      </c>
      <c r="R25" s="3" t="s">
        <v>33</v>
      </c>
      <c r="S25" s="3" t="s">
        <v>33</v>
      </c>
    </row>
    <row r="26" spans="1:23" ht="38.25">
      <c r="A26" s="3" t="s">
        <v>149</v>
      </c>
      <c r="B26" s="19" t="s">
        <v>150</v>
      </c>
      <c r="E26" s="3" t="s">
        <v>151</v>
      </c>
      <c r="F26" s="3" t="s">
        <v>152</v>
      </c>
      <c r="G26" s="3" t="s">
        <v>77</v>
      </c>
      <c r="H26" s="3">
        <v>2022</v>
      </c>
      <c r="I26" s="3" t="s">
        <v>51</v>
      </c>
      <c r="K26" s="3" t="s">
        <v>33</v>
      </c>
      <c r="L26" s="3" t="s">
        <v>33</v>
      </c>
      <c r="M26" s="3" t="s">
        <v>33</v>
      </c>
      <c r="N26" s="3" t="s">
        <v>33</v>
      </c>
      <c r="O26" s="3" t="s">
        <v>33</v>
      </c>
      <c r="P26" s="3" t="s">
        <v>33</v>
      </c>
      <c r="Q26" s="14" t="s">
        <v>33</v>
      </c>
      <c r="R26" s="14" t="s">
        <v>33</v>
      </c>
      <c r="S26" s="14" t="s">
        <v>33</v>
      </c>
    </row>
    <row r="27" spans="1:23" s="3" customFormat="1" ht="38.25">
      <c r="A27" s="3" t="s">
        <v>153</v>
      </c>
      <c r="B27" s="19" t="s">
        <v>154</v>
      </c>
      <c r="E27" s="3" t="s">
        <v>155</v>
      </c>
      <c r="F27" s="3" t="s">
        <v>156</v>
      </c>
      <c r="G27" s="3" t="s">
        <v>157</v>
      </c>
      <c r="H27" s="3">
        <v>2022</v>
      </c>
      <c r="I27" s="3" t="s">
        <v>45</v>
      </c>
      <c r="J27" s="3" t="s">
        <v>33</v>
      </c>
      <c r="K27" s="3" t="s">
        <v>33</v>
      </c>
      <c r="L27" s="3" t="s">
        <v>33</v>
      </c>
      <c r="M27" s="3" t="s">
        <v>33</v>
      </c>
      <c r="N27" s="3" t="s">
        <v>33</v>
      </c>
      <c r="Q27" s="3" t="s">
        <v>33</v>
      </c>
      <c r="R27" s="3" t="s">
        <v>33</v>
      </c>
      <c r="S27" s="3" t="s">
        <v>33</v>
      </c>
    </row>
    <row r="28" spans="1:23" s="3" customFormat="1" ht="63.75">
      <c r="A28" s="3" t="s">
        <v>158</v>
      </c>
      <c r="B28" s="19" t="s">
        <v>159</v>
      </c>
      <c r="E28" s="3" t="s">
        <v>160</v>
      </c>
      <c r="F28" s="3" t="s">
        <v>161</v>
      </c>
      <c r="G28" s="3" t="s">
        <v>162</v>
      </c>
      <c r="H28" s="3">
        <v>2021</v>
      </c>
      <c r="I28" s="3" t="s">
        <v>45</v>
      </c>
      <c r="M28" s="3" t="s">
        <v>33</v>
      </c>
      <c r="Q28" s="3" t="s">
        <v>33</v>
      </c>
      <c r="R28" s="3" t="s">
        <v>33</v>
      </c>
      <c r="S28" s="3" t="s">
        <v>33</v>
      </c>
    </row>
    <row r="29" spans="1:23" s="3" customFormat="1" ht="51">
      <c r="A29" s="3" t="s">
        <v>163</v>
      </c>
      <c r="B29" s="19" t="s">
        <v>164</v>
      </c>
      <c r="E29" s="3" t="s">
        <v>165</v>
      </c>
      <c r="F29" s="3" t="s">
        <v>166</v>
      </c>
      <c r="G29" s="3" t="s">
        <v>167</v>
      </c>
      <c r="H29" s="3">
        <v>2017</v>
      </c>
      <c r="I29" s="3" t="s">
        <v>51</v>
      </c>
      <c r="J29" s="3" t="s">
        <v>33</v>
      </c>
      <c r="K29" s="3" t="s">
        <v>33</v>
      </c>
      <c r="M29" s="3" t="s">
        <v>33</v>
      </c>
      <c r="N29" s="3" t="s">
        <v>33</v>
      </c>
      <c r="O29" s="3" t="s">
        <v>33</v>
      </c>
      <c r="P29" s="3" t="s">
        <v>33</v>
      </c>
      <c r="Q29" s="3" t="s">
        <v>33</v>
      </c>
      <c r="R29" s="3" t="s">
        <v>33</v>
      </c>
      <c r="S29" s="3" t="s">
        <v>33</v>
      </c>
    </row>
    <row r="30" spans="1:23" ht="51">
      <c r="A30" s="3" t="s">
        <v>168</v>
      </c>
      <c r="B30" s="19" t="s">
        <v>169</v>
      </c>
      <c r="E30" s="3" t="s">
        <v>170</v>
      </c>
      <c r="F30" s="3" t="s">
        <v>171</v>
      </c>
      <c r="G30" s="3" t="s">
        <v>172</v>
      </c>
      <c r="H30" s="3">
        <v>2021</v>
      </c>
      <c r="I30" s="3" t="s">
        <v>45</v>
      </c>
      <c r="J30" s="3" t="s">
        <v>33</v>
      </c>
      <c r="K30" s="3" t="s">
        <v>33</v>
      </c>
      <c r="M30" s="3" t="s">
        <v>33</v>
      </c>
      <c r="N30" s="3" t="s">
        <v>33</v>
      </c>
      <c r="Q30" s="14" t="s">
        <v>33</v>
      </c>
      <c r="R30" s="14" t="s">
        <v>33</v>
      </c>
      <c r="S30" s="14" t="s">
        <v>33</v>
      </c>
    </row>
    <row r="31" spans="1:23" s="3" customFormat="1" ht="51">
      <c r="A31" s="3" t="s">
        <v>173</v>
      </c>
      <c r="B31" s="19" t="s">
        <v>174</v>
      </c>
      <c r="E31" s="3" t="s">
        <v>175</v>
      </c>
      <c r="F31" s="3" t="s">
        <v>176</v>
      </c>
      <c r="G31" s="3" t="s">
        <v>177</v>
      </c>
      <c r="H31" s="3">
        <v>2019</v>
      </c>
      <c r="I31" s="3" t="s">
        <v>51</v>
      </c>
      <c r="J31" s="3" t="s">
        <v>33</v>
      </c>
      <c r="K31" s="3" t="s">
        <v>33</v>
      </c>
      <c r="L31" s="3" t="s">
        <v>33</v>
      </c>
      <c r="M31" s="3" t="s">
        <v>33</v>
      </c>
      <c r="N31" s="3" t="s">
        <v>33</v>
      </c>
      <c r="O31" s="3" t="s">
        <v>33</v>
      </c>
      <c r="P31" s="3" t="s">
        <v>33</v>
      </c>
      <c r="Q31" s="3" t="s">
        <v>33</v>
      </c>
      <c r="R31" s="3" t="s">
        <v>33</v>
      </c>
      <c r="S31" s="3" t="s">
        <v>33</v>
      </c>
    </row>
    <row r="32" spans="1:23" s="14" customFormat="1" ht="63.75">
      <c r="A32" s="3" t="s">
        <v>178</v>
      </c>
      <c r="B32" s="19" t="s">
        <v>179</v>
      </c>
      <c r="C32" s="3"/>
      <c r="D32" s="3"/>
      <c r="E32" s="3" t="s">
        <v>180</v>
      </c>
      <c r="F32" s="3" t="s">
        <v>181</v>
      </c>
      <c r="G32" s="3" t="s">
        <v>182</v>
      </c>
      <c r="H32" s="3">
        <v>2020</v>
      </c>
      <c r="I32" s="3" t="s">
        <v>51</v>
      </c>
      <c r="J32" s="3" t="s">
        <v>33</v>
      </c>
      <c r="K32" s="3" t="s">
        <v>33</v>
      </c>
      <c r="L32" s="3" t="s">
        <v>33</v>
      </c>
      <c r="M32" s="3" t="s">
        <v>33</v>
      </c>
      <c r="N32" s="3" t="s">
        <v>33</v>
      </c>
      <c r="O32" s="3" t="s">
        <v>33</v>
      </c>
      <c r="P32" s="3"/>
      <c r="Q32" s="14" t="s">
        <v>33</v>
      </c>
      <c r="R32" s="14" t="s">
        <v>33</v>
      </c>
      <c r="S32" s="14" t="s">
        <v>33</v>
      </c>
    </row>
    <row r="33" spans="1:23" s="3" customFormat="1" ht="63.75">
      <c r="A33" s="3" t="s">
        <v>183</v>
      </c>
      <c r="B33" s="19" t="s">
        <v>184</v>
      </c>
      <c r="E33" s="3" t="s">
        <v>185</v>
      </c>
      <c r="F33" s="3" t="s">
        <v>186</v>
      </c>
      <c r="G33" s="3" t="s">
        <v>187</v>
      </c>
      <c r="H33" s="3">
        <v>2020</v>
      </c>
      <c r="I33" s="3" t="s">
        <v>45</v>
      </c>
      <c r="J33" s="3" t="s">
        <v>33</v>
      </c>
      <c r="K33" s="3" t="s">
        <v>33</v>
      </c>
      <c r="L33" s="3" t="s">
        <v>33</v>
      </c>
      <c r="M33" s="3" t="s">
        <v>33</v>
      </c>
      <c r="N33" s="3" t="s">
        <v>33</v>
      </c>
      <c r="O33" s="3" t="s">
        <v>33</v>
      </c>
    </row>
    <row r="34" spans="1:23" ht="38.25">
      <c r="A34" s="3" t="s">
        <v>188</v>
      </c>
      <c r="B34" s="35" t="s">
        <v>189</v>
      </c>
      <c r="E34" s="3" t="s">
        <v>190</v>
      </c>
      <c r="F34" s="3" t="s">
        <v>191</v>
      </c>
      <c r="G34" s="3" t="s">
        <v>192</v>
      </c>
      <c r="H34" s="3">
        <v>2019</v>
      </c>
      <c r="I34" s="3" t="s">
        <v>51</v>
      </c>
      <c r="J34" s="3" t="s">
        <v>33</v>
      </c>
      <c r="K34" s="3" t="s">
        <v>33</v>
      </c>
      <c r="M34" s="3" t="s">
        <v>33</v>
      </c>
      <c r="N34" s="3" t="s">
        <v>33</v>
      </c>
      <c r="P34" s="3" t="s">
        <v>33</v>
      </c>
      <c r="Q34" s="14" t="s">
        <v>33</v>
      </c>
      <c r="R34" s="14" t="s">
        <v>33</v>
      </c>
      <c r="S34" s="14" t="s">
        <v>33</v>
      </c>
    </row>
    <row r="35" spans="1:23" s="3" customFormat="1" ht="51">
      <c r="A35" s="3" t="s">
        <v>193</v>
      </c>
      <c r="B35" s="19" t="s">
        <v>194</v>
      </c>
      <c r="E35" s="3" t="s">
        <v>195</v>
      </c>
      <c r="F35" s="3" t="s">
        <v>196</v>
      </c>
      <c r="G35" s="3" t="s">
        <v>197</v>
      </c>
      <c r="H35" s="3">
        <v>2019</v>
      </c>
      <c r="I35" s="3" t="s">
        <v>51</v>
      </c>
      <c r="J35" s="3" t="s">
        <v>33</v>
      </c>
      <c r="K35" s="3" t="s">
        <v>33</v>
      </c>
      <c r="L35" s="3" t="s">
        <v>33</v>
      </c>
      <c r="M35" s="3" t="s">
        <v>33</v>
      </c>
      <c r="N35" s="3" t="s">
        <v>33</v>
      </c>
      <c r="O35" s="3" t="s">
        <v>33</v>
      </c>
      <c r="Q35" s="3" t="s">
        <v>33</v>
      </c>
      <c r="R35" s="3" t="s">
        <v>33</v>
      </c>
      <c r="S35" s="3" t="s">
        <v>33</v>
      </c>
      <c r="T35" s="3" t="s">
        <v>33</v>
      </c>
      <c r="V35" s="3" t="s">
        <v>33</v>
      </c>
      <c r="W35" s="3" t="s">
        <v>33</v>
      </c>
    </row>
    <row r="36" spans="1:23" s="3" customFormat="1" ht="63.75">
      <c r="A36" s="3" t="s">
        <v>198</v>
      </c>
      <c r="B36" s="19" t="s">
        <v>199</v>
      </c>
      <c r="E36" s="3" t="s">
        <v>200</v>
      </c>
      <c r="F36" s="3" t="s">
        <v>201</v>
      </c>
      <c r="G36" s="3" t="s">
        <v>77</v>
      </c>
      <c r="H36" s="3">
        <v>2019</v>
      </c>
      <c r="I36" s="3" t="s">
        <v>51</v>
      </c>
      <c r="K36" s="3" t="s">
        <v>33</v>
      </c>
      <c r="L36" s="3" t="s">
        <v>33</v>
      </c>
      <c r="M36" s="3" t="s">
        <v>33</v>
      </c>
      <c r="N36" s="3" t="s">
        <v>33</v>
      </c>
      <c r="Q36" s="3" t="s">
        <v>33</v>
      </c>
      <c r="R36" s="3" t="s">
        <v>33</v>
      </c>
      <c r="S36" s="3" t="s">
        <v>33</v>
      </c>
    </row>
    <row r="37" spans="1:23" s="3" customFormat="1" ht="76.5">
      <c r="A37" s="3" t="s">
        <v>202</v>
      </c>
      <c r="B37" s="19" t="s">
        <v>203</v>
      </c>
      <c r="C37" s="3" t="s">
        <v>204</v>
      </c>
      <c r="D37" s="19" t="s">
        <v>205</v>
      </c>
      <c r="E37" s="3" t="s">
        <v>206</v>
      </c>
      <c r="F37" s="3" t="s">
        <v>207</v>
      </c>
      <c r="G37" s="3" t="s">
        <v>208</v>
      </c>
      <c r="H37" s="3">
        <v>2022</v>
      </c>
      <c r="I37" s="3" t="s">
        <v>51</v>
      </c>
      <c r="K37" s="3" t="s">
        <v>33</v>
      </c>
      <c r="M37" s="3" t="s">
        <v>33</v>
      </c>
      <c r="N37" s="3" t="s">
        <v>33</v>
      </c>
      <c r="Q37" s="3" t="s">
        <v>33</v>
      </c>
      <c r="R37" s="3" t="s">
        <v>33</v>
      </c>
      <c r="S37" s="3" t="s">
        <v>33</v>
      </c>
    </row>
    <row r="38" spans="1:23" ht="63.75">
      <c r="A38" s="3" t="s">
        <v>209</v>
      </c>
      <c r="B38" s="19" t="s">
        <v>210</v>
      </c>
      <c r="E38" s="3" t="s">
        <v>211</v>
      </c>
      <c r="F38" s="3" t="s">
        <v>212</v>
      </c>
      <c r="G38" s="3" t="s">
        <v>213</v>
      </c>
      <c r="H38" s="3">
        <v>2019</v>
      </c>
      <c r="I38" s="3" t="s">
        <v>51</v>
      </c>
      <c r="K38" s="3" t="s">
        <v>33</v>
      </c>
      <c r="M38" s="3" t="s">
        <v>33</v>
      </c>
      <c r="N38" s="3" t="s">
        <v>33</v>
      </c>
      <c r="Q38" s="14" t="s">
        <v>33</v>
      </c>
      <c r="R38" s="14" t="s">
        <v>33</v>
      </c>
      <c r="S38" s="14" t="s">
        <v>33</v>
      </c>
    </row>
    <row r="39" spans="1:23" s="14" customFormat="1" ht="51">
      <c r="A39" s="14" t="s">
        <v>214</v>
      </c>
      <c r="B39" s="36" t="s">
        <v>215</v>
      </c>
      <c r="E39" s="14" t="s">
        <v>216</v>
      </c>
      <c r="F39" s="14" t="s">
        <v>217</v>
      </c>
      <c r="G39" s="14" t="s">
        <v>143</v>
      </c>
      <c r="H39" s="14">
        <v>2019</v>
      </c>
      <c r="I39" s="14" t="s">
        <v>45</v>
      </c>
      <c r="J39" s="14" t="s">
        <v>33</v>
      </c>
      <c r="M39" s="14" t="s">
        <v>33</v>
      </c>
      <c r="N39" s="14" t="s">
        <v>33</v>
      </c>
    </row>
    <row r="40" spans="1:23" s="3" customFormat="1" ht="76.5">
      <c r="A40" s="3" t="s">
        <v>218</v>
      </c>
      <c r="B40" s="19" t="s">
        <v>219</v>
      </c>
      <c r="E40" s="3" t="s">
        <v>220</v>
      </c>
      <c r="F40" s="3" t="s">
        <v>221</v>
      </c>
      <c r="G40" s="14" t="s">
        <v>143</v>
      </c>
      <c r="H40" s="3">
        <v>2021</v>
      </c>
      <c r="I40" s="3" t="s">
        <v>45</v>
      </c>
      <c r="J40" s="3" t="s">
        <v>33</v>
      </c>
      <c r="K40" s="3" t="s">
        <v>33</v>
      </c>
      <c r="M40" s="3" t="s">
        <v>33</v>
      </c>
      <c r="N40" s="3" t="s">
        <v>33</v>
      </c>
      <c r="O40" s="3" t="s">
        <v>33</v>
      </c>
      <c r="P40" s="3" t="s">
        <v>33</v>
      </c>
      <c r="Q40" s="3" t="s">
        <v>33</v>
      </c>
      <c r="R40" s="3" t="s">
        <v>33</v>
      </c>
      <c r="S40" s="3" t="s">
        <v>33</v>
      </c>
    </row>
    <row r="41" spans="1:23" ht="76.5">
      <c r="A41" s="3" t="s">
        <v>222</v>
      </c>
      <c r="B41" s="19" t="s">
        <v>223</v>
      </c>
      <c r="E41" s="3" t="s">
        <v>224</v>
      </c>
      <c r="F41" s="3" t="s">
        <v>225</v>
      </c>
      <c r="G41" s="3" t="s">
        <v>226</v>
      </c>
      <c r="H41" s="3">
        <v>2022</v>
      </c>
      <c r="I41" s="3" t="s">
        <v>45</v>
      </c>
      <c r="K41" s="3" t="s">
        <v>33</v>
      </c>
      <c r="L41" s="3" t="s">
        <v>33</v>
      </c>
      <c r="M41" s="3" t="s">
        <v>33</v>
      </c>
      <c r="N41" s="3" t="s">
        <v>33</v>
      </c>
      <c r="O41" s="3" t="s">
        <v>33</v>
      </c>
      <c r="P41" s="3" t="s">
        <v>33</v>
      </c>
      <c r="Q41" s="14" t="s">
        <v>33</v>
      </c>
      <c r="R41" s="14" t="s">
        <v>33</v>
      </c>
      <c r="S41" s="14" t="s">
        <v>33</v>
      </c>
      <c r="T41" s="14" t="s">
        <v>33</v>
      </c>
      <c r="U41" s="14"/>
      <c r="V41" s="14" t="s">
        <v>33</v>
      </c>
      <c r="W41" s="14" t="s">
        <v>33</v>
      </c>
    </row>
    <row r="42" spans="1:23" s="3" customFormat="1" ht="51">
      <c r="A42" s="3" t="s">
        <v>227</v>
      </c>
      <c r="B42" s="19" t="s">
        <v>228</v>
      </c>
      <c r="D42" s="34"/>
      <c r="E42" s="3" t="s">
        <v>229</v>
      </c>
      <c r="F42" s="3" t="s">
        <v>230</v>
      </c>
      <c r="G42" s="14" t="s">
        <v>143</v>
      </c>
      <c r="H42" s="3">
        <v>2015</v>
      </c>
      <c r="I42" s="3" t="s">
        <v>45</v>
      </c>
      <c r="K42" s="3" t="s">
        <v>33</v>
      </c>
      <c r="M42" s="3" t="s">
        <v>33</v>
      </c>
      <c r="N42" s="3" t="s">
        <v>33</v>
      </c>
    </row>
    <row r="43" spans="1:23" s="14" customFormat="1" ht="51">
      <c r="A43" s="14" t="s">
        <v>231</v>
      </c>
      <c r="B43" s="36" t="s">
        <v>232</v>
      </c>
      <c r="E43" s="14" t="s">
        <v>233</v>
      </c>
      <c r="F43" s="14" t="s">
        <v>234</v>
      </c>
      <c r="G43" s="14" t="s">
        <v>87</v>
      </c>
      <c r="H43" s="14">
        <v>2024</v>
      </c>
      <c r="I43" s="14" t="s">
        <v>45</v>
      </c>
      <c r="J43" s="14" t="s">
        <v>33</v>
      </c>
      <c r="K43" s="14" t="s">
        <v>33</v>
      </c>
      <c r="L43" s="14" t="s">
        <v>33</v>
      </c>
      <c r="M43" s="14" t="s">
        <v>33</v>
      </c>
      <c r="N43" s="14" t="s">
        <v>33</v>
      </c>
      <c r="O43" s="14" t="s">
        <v>33</v>
      </c>
      <c r="P43" s="14" t="s">
        <v>33</v>
      </c>
      <c r="Q43" s="14" t="s">
        <v>33</v>
      </c>
      <c r="R43" s="14" t="s">
        <v>33</v>
      </c>
      <c r="S43" s="14" t="s">
        <v>33</v>
      </c>
    </row>
    <row r="44" spans="1:23" ht="89.1" customHeight="1">
      <c r="A44" s="3" t="s">
        <v>235</v>
      </c>
      <c r="B44" s="36" t="s">
        <v>236</v>
      </c>
      <c r="E44" s="3" t="s">
        <v>237</v>
      </c>
      <c r="F44" s="3" t="s">
        <v>238</v>
      </c>
      <c r="G44" s="3" t="s">
        <v>67</v>
      </c>
      <c r="H44" s="3">
        <v>2016</v>
      </c>
      <c r="I44" s="3" t="s">
        <v>45</v>
      </c>
      <c r="J44" s="3" t="s">
        <v>33</v>
      </c>
      <c r="K44" s="3" t="s">
        <v>33</v>
      </c>
      <c r="L44" s="3" t="s">
        <v>33</v>
      </c>
      <c r="M44" s="3" t="s">
        <v>33</v>
      </c>
      <c r="N44" s="3" t="s">
        <v>33</v>
      </c>
      <c r="O44" s="3" t="s">
        <v>33</v>
      </c>
      <c r="P44" s="3" t="s">
        <v>33</v>
      </c>
      <c r="Q44" s="14" t="s">
        <v>33</v>
      </c>
      <c r="R44" s="14" t="s">
        <v>33</v>
      </c>
      <c r="S44" s="14" t="s">
        <v>33</v>
      </c>
      <c r="T44" s="14"/>
      <c r="U44" s="14"/>
      <c r="V44" s="14"/>
      <c r="W44" s="14" t="s">
        <v>33</v>
      </c>
    </row>
    <row r="45" spans="1:23" ht="63.75">
      <c r="A45" s="3" t="s">
        <v>239</v>
      </c>
      <c r="B45" s="19" t="s">
        <v>240</v>
      </c>
      <c r="E45" s="1" t="s">
        <v>241</v>
      </c>
      <c r="F45" s="3" t="s">
        <v>242</v>
      </c>
      <c r="G45" s="3" t="s">
        <v>157</v>
      </c>
      <c r="H45" s="3">
        <v>2020</v>
      </c>
      <c r="I45" s="3" t="s">
        <v>51</v>
      </c>
      <c r="J45" s="3" t="s">
        <v>33</v>
      </c>
      <c r="K45" s="3" t="s">
        <v>33</v>
      </c>
      <c r="L45" s="3" t="s">
        <v>33</v>
      </c>
      <c r="M45" s="3" t="s">
        <v>33</v>
      </c>
      <c r="N45" s="3" t="s">
        <v>33</v>
      </c>
      <c r="O45" s="3" t="s">
        <v>33</v>
      </c>
      <c r="Q45" s="14" t="s">
        <v>33</v>
      </c>
      <c r="R45" s="14" t="s">
        <v>33</v>
      </c>
      <c r="S45" s="14" t="s">
        <v>33</v>
      </c>
      <c r="T45" s="14" t="s">
        <v>33</v>
      </c>
      <c r="U45" s="14"/>
      <c r="V45" s="14" t="s">
        <v>33</v>
      </c>
    </row>
    <row r="46" spans="1:23" s="3" customFormat="1" ht="51">
      <c r="A46" s="3" t="s">
        <v>243</v>
      </c>
      <c r="B46" s="19" t="s">
        <v>244</v>
      </c>
      <c r="E46" s="3" t="s">
        <v>245</v>
      </c>
      <c r="F46" s="3" t="s">
        <v>246</v>
      </c>
      <c r="G46" s="3" t="s">
        <v>247</v>
      </c>
      <c r="H46" s="3">
        <v>2021</v>
      </c>
      <c r="I46" s="3" t="s">
        <v>45</v>
      </c>
      <c r="J46" s="3" t="s">
        <v>33</v>
      </c>
      <c r="K46" s="3" t="s">
        <v>33</v>
      </c>
      <c r="L46" s="3" t="s">
        <v>33</v>
      </c>
      <c r="M46" s="3" t="s">
        <v>33</v>
      </c>
      <c r="N46" s="3" t="s">
        <v>33</v>
      </c>
      <c r="O46" s="3" t="s">
        <v>33</v>
      </c>
      <c r="P46" s="3" t="s">
        <v>33</v>
      </c>
      <c r="Q46" s="3" t="s">
        <v>33</v>
      </c>
      <c r="R46" s="3" t="s">
        <v>33</v>
      </c>
      <c r="S46" s="3" t="s">
        <v>33</v>
      </c>
      <c r="T46" s="3" t="s">
        <v>33</v>
      </c>
      <c r="U46" s="3" t="s">
        <v>33</v>
      </c>
      <c r="V46" s="3" t="s">
        <v>33</v>
      </c>
      <c r="W46" s="3" t="s">
        <v>33</v>
      </c>
    </row>
    <row r="47" spans="1:23" s="14" customFormat="1" ht="89.25">
      <c r="A47" s="14" t="s">
        <v>248</v>
      </c>
      <c r="B47" s="36" t="s">
        <v>249</v>
      </c>
      <c r="E47" s="14" t="s">
        <v>250</v>
      </c>
      <c r="F47" s="14" t="s">
        <v>251</v>
      </c>
      <c r="G47" s="14" t="s">
        <v>252</v>
      </c>
      <c r="H47" s="14">
        <v>2019</v>
      </c>
      <c r="I47" s="3" t="s">
        <v>45</v>
      </c>
      <c r="J47" s="14" t="s">
        <v>33</v>
      </c>
      <c r="K47" s="14" t="s">
        <v>33</v>
      </c>
      <c r="L47" s="14" t="s">
        <v>33</v>
      </c>
      <c r="M47" s="14" t="s">
        <v>33</v>
      </c>
      <c r="N47" s="14" t="s">
        <v>33</v>
      </c>
      <c r="O47" s="14" t="s">
        <v>33</v>
      </c>
      <c r="P47" s="14" t="s">
        <v>33</v>
      </c>
      <c r="Q47" s="14" t="s">
        <v>33</v>
      </c>
      <c r="R47" s="14" t="s">
        <v>33</v>
      </c>
      <c r="S47" s="14" t="s">
        <v>33</v>
      </c>
      <c r="T47" s="14" t="s">
        <v>33</v>
      </c>
      <c r="U47" s="14" t="s">
        <v>33</v>
      </c>
      <c r="V47" s="14" t="s">
        <v>33</v>
      </c>
      <c r="W47" s="14" t="s">
        <v>33</v>
      </c>
    </row>
    <row r="48" spans="1:23" ht="63.75">
      <c r="A48" s="3" t="s">
        <v>253</v>
      </c>
      <c r="B48" s="19" t="s">
        <v>254</v>
      </c>
      <c r="E48" s="3" t="s">
        <v>255</v>
      </c>
      <c r="F48" s="3" t="s">
        <v>256</v>
      </c>
      <c r="G48" s="3" t="s">
        <v>157</v>
      </c>
      <c r="H48" s="3">
        <v>2019</v>
      </c>
      <c r="I48" s="3" t="s">
        <v>51</v>
      </c>
      <c r="J48" s="3" t="s">
        <v>33</v>
      </c>
      <c r="K48" s="3" t="s">
        <v>33</v>
      </c>
      <c r="M48" s="3" t="s">
        <v>33</v>
      </c>
      <c r="N48" s="3" t="s">
        <v>33</v>
      </c>
      <c r="P48" s="3" t="s">
        <v>33</v>
      </c>
      <c r="Q48" s="14" t="s">
        <v>33</v>
      </c>
    </row>
    <row r="49" spans="1:23" s="3" customFormat="1" ht="42.75" customHeight="1">
      <c r="A49" s="3" t="s">
        <v>257</v>
      </c>
      <c r="B49" s="19" t="s">
        <v>258</v>
      </c>
      <c r="E49" s="3" t="s">
        <v>259</v>
      </c>
      <c r="F49" s="3" t="s">
        <v>260</v>
      </c>
      <c r="G49" s="3" t="s">
        <v>261</v>
      </c>
      <c r="H49" s="3">
        <v>2019</v>
      </c>
      <c r="I49" s="3" t="s">
        <v>45</v>
      </c>
      <c r="J49" s="3" t="s">
        <v>33</v>
      </c>
      <c r="K49" s="3" t="s">
        <v>33</v>
      </c>
      <c r="L49" s="3" t="s">
        <v>33</v>
      </c>
      <c r="M49" s="3" t="s">
        <v>33</v>
      </c>
      <c r="N49" s="3" t="s">
        <v>33</v>
      </c>
      <c r="O49" s="3" t="s">
        <v>33</v>
      </c>
      <c r="P49" s="3" t="s">
        <v>33</v>
      </c>
      <c r="Q49" s="3" t="s">
        <v>33</v>
      </c>
      <c r="R49" s="3" t="s">
        <v>33</v>
      </c>
      <c r="S49" s="3" t="s">
        <v>33</v>
      </c>
    </row>
    <row r="50" spans="1:23" s="3" customFormat="1" ht="51">
      <c r="A50" s="3" t="s">
        <v>262</v>
      </c>
      <c r="B50" s="19" t="s">
        <v>263</v>
      </c>
      <c r="D50" s="19"/>
      <c r="E50" s="3" t="s">
        <v>264</v>
      </c>
      <c r="F50" s="3" t="s">
        <v>265</v>
      </c>
      <c r="G50" s="3" t="s">
        <v>266</v>
      </c>
      <c r="H50" s="3">
        <v>2022</v>
      </c>
      <c r="I50" s="3" t="s">
        <v>51</v>
      </c>
      <c r="J50" s="3" t="s">
        <v>33</v>
      </c>
      <c r="K50" s="3" t="s">
        <v>33</v>
      </c>
      <c r="L50" s="3" t="s">
        <v>33</v>
      </c>
      <c r="M50" s="3" t="s">
        <v>33</v>
      </c>
      <c r="N50" s="3" t="s">
        <v>33</v>
      </c>
      <c r="O50" s="3" t="s">
        <v>33</v>
      </c>
      <c r="Q50" s="3" t="s">
        <v>33</v>
      </c>
      <c r="R50" s="3" t="s">
        <v>33</v>
      </c>
      <c r="S50" s="3" t="s">
        <v>33</v>
      </c>
      <c r="T50" s="3" t="s">
        <v>33</v>
      </c>
      <c r="U50" s="3" t="s">
        <v>33</v>
      </c>
      <c r="V50" s="3" t="s">
        <v>33</v>
      </c>
      <c r="W50" s="3" t="s">
        <v>33</v>
      </c>
    </row>
    <row r="51" spans="1:23" s="3" customFormat="1" ht="38.25">
      <c r="A51" s="3" t="s">
        <v>267</v>
      </c>
      <c r="B51" s="19" t="s">
        <v>268</v>
      </c>
      <c r="E51" s="3" t="s">
        <v>269</v>
      </c>
      <c r="F51" s="3" t="s">
        <v>270</v>
      </c>
      <c r="G51" s="3" t="s">
        <v>271</v>
      </c>
      <c r="H51" s="3">
        <v>2021</v>
      </c>
      <c r="I51" s="3" t="s">
        <v>45</v>
      </c>
      <c r="J51" s="3" t="s">
        <v>33</v>
      </c>
      <c r="K51" s="3" t="s">
        <v>33</v>
      </c>
      <c r="M51" s="3" t="s">
        <v>33</v>
      </c>
      <c r="N51" s="3" t="s">
        <v>33</v>
      </c>
      <c r="P51" s="3" t="s">
        <v>33</v>
      </c>
      <c r="Q51" s="3" t="s">
        <v>33</v>
      </c>
      <c r="R51" s="3" t="s">
        <v>33</v>
      </c>
      <c r="S51" s="3" t="s">
        <v>33</v>
      </c>
    </row>
    <row r="52" spans="1:23" ht="76.5">
      <c r="A52" s="3" t="s">
        <v>272</v>
      </c>
      <c r="B52" s="36" t="s">
        <v>273</v>
      </c>
      <c r="E52" s="3" t="s">
        <v>274</v>
      </c>
      <c r="F52" s="3" t="s">
        <v>275</v>
      </c>
      <c r="G52" s="14" t="s">
        <v>143</v>
      </c>
      <c r="H52" s="3">
        <v>2020</v>
      </c>
      <c r="I52" s="3" t="s">
        <v>45</v>
      </c>
      <c r="J52" s="3" t="s">
        <v>33</v>
      </c>
      <c r="K52" s="3" t="s">
        <v>33</v>
      </c>
      <c r="M52" s="3" t="s">
        <v>33</v>
      </c>
      <c r="N52" s="3" t="s">
        <v>33</v>
      </c>
      <c r="Q52" s="14" t="s">
        <v>33</v>
      </c>
      <c r="R52" s="14" t="s">
        <v>33</v>
      </c>
      <c r="S52" s="14" t="s">
        <v>33</v>
      </c>
    </row>
    <row r="53" spans="1:23" s="14" customFormat="1" ht="63.75">
      <c r="A53" s="14" t="s">
        <v>276</v>
      </c>
      <c r="B53" s="36" t="s">
        <v>277</v>
      </c>
      <c r="E53" s="14" t="s">
        <v>278</v>
      </c>
      <c r="F53" s="14" t="s">
        <v>279</v>
      </c>
      <c r="G53" s="14" t="s">
        <v>143</v>
      </c>
      <c r="H53" s="14">
        <v>2015</v>
      </c>
      <c r="I53" s="14" t="s">
        <v>45</v>
      </c>
      <c r="J53" s="14" t="s">
        <v>33</v>
      </c>
      <c r="K53" s="14" t="s">
        <v>33</v>
      </c>
      <c r="L53" s="14" t="s">
        <v>33</v>
      </c>
      <c r="M53" s="14" t="s">
        <v>33</v>
      </c>
      <c r="N53" s="14" t="s">
        <v>33</v>
      </c>
      <c r="O53" s="14" t="s">
        <v>33</v>
      </c>
      <c r="P53" s="14" t="s">
        <v>33</v>
      </c>
      <c r="Q53" s="14" t="s">
        <v>33</v>
      </c>
      <c r="R53" s="14" t="s">
        <v>33</v>
      </c>
      <c r="S53" s="14" t="s">
        <v>33</v>
      </c>
      <c r="T53" s="14" t="s">
        <v>33</v>
      </c>
      <c r="U53" s="14" t="s">
        <v>33</v>
      </c>
      <c r="V53" s="14" t="s">
        <v>33</v>
      </c>
      <c r="W53" s="14" t="s">
        <v>33</v>
      </c>
    </row>
    <row r="54" spans="1:23" s="14" customFormat="1" ht="51">
      <c r="A54" s="3" t="s">
        <v>280</v>
      </c>
      <c r="B54" s="19" t="s">
        <v>281</v>
      </c>
      <c r="C54" s="3"/>
      <c r="D54" s="3"/>
      <c r="E54" s="3" t="s">
        <v>282</v>
      </c>
      <c r="F54" s="3" t="s">
        <v>283</v>
      </c>
      <c r="G54" s="3" t="s">
        <v>284</v>
      </c>
      <c r="H54" s="3">
        <v>2021</v>
      </c>
      <c r="I54" s="3" t="s">
        <v>51</v>
      </c>
      <c r="J54" s="3" t="s">
        <v>33</v>
      </c>
      <c r="K54" s="3" t="s">
        <v>33</v>
      </c>
      <c r="L54" s="3" t="s">
        <v>33</v>
      </c>
      <c r="M54" s="3" t="s">
        <v>33</v>
      </c>
      <c r="N54" s="3" t="s">
        <v>33</v>
      </c>
      <c r="O54" s="3" t="s">
        <v>33</v>
      </c>
      <c r="P54" s="3"/>
      <c r="Q54" s="14" t="s">
        <v>33</v>
      </c>
      <c r="R54" s="14" t="s">
        <v>33</v>
      </c>
      <c r="S54" s="14" t="s">
        <v>33</v>
      </c>
      <c r="T54" s="14" t="s">
        <v>33</v>
      </c>
      <c r="U54" s="14" t="s">
        <v>33</v>
      </c>
      <c r="V54" s="14" t="s">
        <v>33</v>
      </c>
      <c r="W54" s="14" t="s">
        <v>33</v>
      </c>
    </row>
    <row r="55" spans="1:23" s="14" customFormat="1" ht="51">
      <c r="A55" s="3" t="s">
        <v>285</v>
      </c>
      <c r="B55" s="19" t="s">
        <v>286</v>
      </c>
      <c r="C55" s="3"/>
      <c r="D55" s="3"/>
      <c r="E55" s="3" t="s">
        <v>287</v>
      </c>
      <c r="F55" s="3" t="s">
        <v>288</v>
      </c>
      <c r="G55" s="3" t="s">
        <v>289</v>
      </c>
      <c r="H55" s="3">
        <v>2019</v>
      </c>
      <c r="I55" s="3" t="s">
        <v>51</v>
      </c>
      <c r="J55" s="3" t="s">
        <v>33</v>
      </c>
      <c r="K55" s="3" t="s">
        <v>33</v>
      </c>
      <c r="L55" s="3" t="s">
        <v>33</v>
      </c>
      <c r="M55" s="3" t="s">
        <v>33</v>
      </c>
      <c r="N55" s="3" t="s">
        <v>33</v>
      </c>
      <c r="O55" s="3" t="s">
        <v>33</v>
      </c>
      <c r="P55" s="3" t="s">
        <v>33</v>
      </c>
      <c r="Q55" s="14" t="s">
        <v>33</v>
      </c>
      <c r="R55" s="14" t="s">
        <v>33</v>
      </c>
      <c r="S55" s="14" t="s">
        <v>33</v>
      </c>
    </row>
    <row r="56" spans="1:23" s="14" customFormat="1" ht="63.75">
      <c r="A56" s="3" t="s">
        <v>290</v>
      </c>
      <c r="B56" s="19" t="s">
        <v>291</v>
      </c>
      <c r="C56" s="3"/>
      <c r="D56" s="3"/>
      <c r="E56" s="3" t="s">
        <v>292</v>
      </c>
      <c r="F56" s="3" t="s">
        <v>293</v>
      </c>
      <c r="G56" s="3" t="s">
        <v>294</v>
      </c>
      <c r="H56" s="3">
        <v>2019</v>
      </c>
      <c r="I56" s="3" t="s">
        <v>51</v>
      </c>
      <c r="J56" s="3" t="s">
        <v>33</v>
      </c>
      <c r="K56" s="3" t="s">
        <v>33</v>
      </c>
      <c r="L56" s="3" t="s">
        <v>33</v>
      </c>
      <c r="M56" s="3" t="s">
        <v>33</v>
      </c>
      <c r="N56" s="3" t="s">
        <v>33</v>
      </c>
      <c r="O56" s="3"/>
      <c r="P56" s="3"/>
      <c r="R56" s="14" t="s">
        <v>33</v>
      </c>
    </row>
    <row r="57" spans="1:23" ht="63.75">
      <c r="A57" s="3" t="s">
        <v>295</v>
      </c>
      <c r="B57" s="19" t="s">
        <v>296</v>
      </c>
      <c r="E57" s="3" t="s">
        <v>297</v>
      </c>
      <c r="F57" s="3" t="s">
        <v>298</v>
      </c>
      <c r="G57" s="3" t="s">
        <v>157</v>
      </c>
      <c r="H57" s="3">
        <v>2019</v>
      </c>
      <c r="I57" s="3" t="s">
        <v>45</v>
      </c>
      <c r="J57" s="3" t="s">
        <v>33</v>
      </c>
      <c r="K57" s="3" t="s">
        <v>33</v>
      </c>
      <c r="L57" s="3" t="s">
        <v>33</v>
      </c>
      <c r="M57" s="3" t="s">
        <v>33</v>
      </c>
      <c r="N57" s="3" t="s">
        <v>33</v>
      </c>
      <c r="O57" s="3" t="s">
        <v>33</v>
      </c>
      <c r="P57" s="3" t="s">
        <v>33</v>
      </c>
      <c r="Q57" s="14" t="s">
        <v>33</v>
      </c>
      <c r="R57" s="14" t="s">
        <v>33</v>
      </c>
      <c r="S57" s="14" t="s">
        <v>33</v>
      </c>
    </row>
    <row r="58" spans="1:23" s="3" customFormat="1" ht="76.5">
      <c r="A58" s="3" t="s">
        <v>299</v>
      </c>
      <c r="B58" s="19" t="s">
        <v>300</v>
      </c>
      <c r="E58" s="3" t="s">
        <v>301</v>
      </c>
      <c r="F58" s="3" t="s">
        <v>302</v>
      </c>
      <c r="G58" s="3" t="s">
        <v>303</v>
      </c>
      <c r="H58" s="3">
        <v>2022</v>
      </c>
      <c r="I58" s="3" t="s">
        <v>51</v>
      </c>
      <c r="J58" s="3" t="s">
        <v>33</v>
      </c>
      <c r="K58" s="3" t="s">
        <v>33</v>
      </c>
      <c r="M58" s="3" t="s">
        <v>33</v>
      </c>
      <c r="N58" s="3" t="s">
        <v>33</v>
      </c>
      <c r="Q58" s="3" t="s">
        <v>33</v>
      </c>
      <c r="R58" s="3" t="s">
        <v>33</v>
      </c>
      <c r="S58" s="3" t="s">
        <v>33</v>
      </c>
    </row>
    <row r="59" spans="1:23" ht="51">
      <c r="A59" s="3" t="s">
        <v>304</v>
      </c>
      <c r="B59" s="19" t="s">
        <v>305</v>
      </c>
      <c r="E59" s="3" t="s">
        <v>306</v>
      </c>
      <c r="F59" s="3" t="s">
        <v>307</v>
      </c>
      <c r="G59" s="3" t="s">
        <v>77</v>
      </c>
      <c r="H59" s="3">
        <v>2018</v>
      </c>
      <c r="I59" s="3" t="s">
        <v>51</v>
      </c>
      <c r="K59" s="3" t="s">
        <v>33</v>
      </c>
      <c r="L59" s="3" t="s">
        <v>33</v>
      </c>
      <c r="M59" s="3" t="s">
        <v>33</v>
      </c>
      <c r="N59" s="3" t="s">
        <v>33</v>
      </c>
      <c r="Q59" s="14" t="s">
        <v>33</v>
      </c>
      <c r="R59" s="14" t="s">
        <v>33</v>
      </c>
      <c r="S59" s="14" t="s">
        <v>33</v>
      </c>
    </row>
    <row r="60" spans="1:23" ht="102">
      <c r="A60" s="3" t="s">
        <v>308</v>
      </c>
      <c r="B60" s="19" t="s">
        <v>309</v>
      </c>
      <c r="E60" s="3" t="s">
        <v>310</v>
      </c>
      <c r="F60" s="3" t="s">
        <v>311</v>
      </c>
      <c r="G60" s="3" t="s">
        <v>157</v>
      </c>
      <c r="H60" s="3">
        <v>2021</v>
      </c>
      <c r="I60" s="3" t="s">
        <v>45</v>
      </c>
      <c r="J60" s="3" t="s">
        <v>33</v>
      </c>
      <c r="K60" s="3" t="s">
        <v>33</v>
      </c>
      <c r="L60" s="3" t="s">
        <v>33</v>
      </c>
      <c r="M60" s="3" t="s">
        <v>33</v>
      </c>
      <c r="N60" s="3" t="s">
        <v>33</v>
      </c>
      <c r="O60" s="3" t="s">
        <v>33</v>
      </c>
      <c r="P60" s="3" t="s">
        <v>33</v>
      </c>
      <c r="Q60" s="3" t="s">
        <v>33</v>
      </c>
      <c r="R60" s="3"/>
      <c r="S60" s="3"/>
      <c r="T60" s="3"/>
      <c r="U60" s="3"/>
      <c r="V60" s="3"/>
      <c r="W60" s="3"/>
    </row>
    <row r="61" spans="1:23" ht="76.5">
      <c r="A61" s="3" t="s">
        <v>312</v>
      </c>
      <c r="B61" s="19" t="s">
        <v>313</v>
      </c>
      <c r="E61" s="3" t="s">
        <v>314</v>
      </c>
      <c r="F61" s="3" t="s">
        <v>315</v>
      </c>
      <c r="G61" s="3" t="s">
        <v>316</v>
      </c>
      <c r="H61" s="3">
        <v>2022</v>
      </c>
      <c r="I61" s="3" t="s">
        <v>51</v>
      </c>
      <c r="J61" s="3" t="s">
        <v>33</v>
      </c>
      <c r="K61" s="3" t="s">
        <v>33</v>
      </c>
      <c r="L61" s="3" t="s">
        <v>33</v>
      </c>
      <c r="M61" s="3" t="s">
        <v>33</v>
      </c>
      <c r="N61" s="3" t="s">
        <v>33</v>
      </c>
      <c r="O61" s="3" t="s">
        <v>33</v>
      </c>
      <c r="P61" s="3" t="s">
        <v>33</v>
      </c>
      <c r="Q61" s="3" t="s">
        <v>33</v>
      </c>
      <c r="R61" s="3" t="s">
        <v>33</v>
      </c>
      <c r="S61" s="3" t="s">
        <v>33</v>
      </c>
      <c r="T61" s="3" t="s">
        <v>33</v>
      </c>
      <c r="U61" s="3" t="s">
        <v>33</v>
      </c>
      <c r="V61" s="3" t="s">
        <v>33</v>
      </c>
      <c r="W61" s="3" t="s">
        <v>33</v>
      </c>
    </row>
    <row r="62" spans="1:23" s="3" customFormat="1" ht="51">
      <c r="A62" s="3" t="s">
        <v>317</v>
      </c>
      <c r="B62" s="19" t="s">
        <v>318</v>
      </c>
      <c r="E62" s="3" t="s">
        <v>319</v>
      </c>
      <c r="F62" s="3" t="s">
        <v>320</v>
      </c>
      <c r="G62" s="3" t="s">
        <v>321</v>
      </c>
      <c r="H62" s="3">
        <v>2019</v>
      </c>
      <c r="I62" s="3" t="s">
        <v>45</v>
      </c>
      <c r="J62" s="3" t="s">
        <v>33</v>
      </c>
      <c r="K62" s="3" t="s">
        <v>33</v>
      </c>
      <c r="L62" s="3" t="s">
        <v>33</v>
      </c>
      <c r="M62" s="3" t="s">
        <v>33</v>
      </c>
      <c r="N62" s="3" t="s">
        <v>33</v>
      </c>
      <c r="O62" s="3" t="s">
        <v>33</v>
      </c>
      <c r="Q62" s="3" t="s">
        <v>33</v>
      </c>
      <c r="R62" s="3" t="s">
        <v>33</v>
      </c>
      <c r="S62" s="3" t="s">
        <v>33</v>
      </c>
    </row>
    <row r="63" spans="1:23" s="14" customFormat="1" ht="63.75">
      <c r="A63" s="3" t="s">
        <v>322</v>
      </c>
      <c r="B63" s="36" t="s">
        <v>323</v>
      </c>
      <c r="C63" s="3"/>
      <c r="D63" s="3"/>
      <c r="E63" s="3" t="s">
        <v>324</v>
      </c>
      <c r="F63" s="14" t="s">
        <v>325</v>
      </c>
      <c r="G63" s="3" t="s">
        <v>326</v>
      </c>
      <c r="H63" s="3">
        <v>2017</v>
      </c>
      <c r="I63" s="3" t="s">
        <v>51</v>
      </c>
      <c r="J63" s="3" t="s">
        <v>33</v>
      </c>
      <c r="K63" s="3" t="s">
        <v>33</v>
      </c>
      <c r="L63" s="3"/>
      <c r="M63" s="3" t="s">
        <v>33</v>
      </c>
      <c r="N63" s="3" t="s">
        <v>33</v>
      </c>
      <c r="O63" s="3"/>
      <c r="P63" s="3"/>
      <c r="Q63" s="14" t="s">
        <v>33</v>
      </c>
      <c r="R63" s="14" t="s">
        <v>33</v>
      </c>
      <c r="S63" s="14" t="s">
        <v>33</v>
      </c>
    </row>
    <row r="64" spans="1:23" ht="63.75">
      <c r="A64" s="3" t="s">
        <v>327</v>
      </c>
      <c r="B64" s="19" t="s">
        <v>328</v>
      </c>
      <c r="E64" s="3" t="s">
        <v>329</v>
      </c>
      <c r="F64" s="3" t="s">
        <v>330</v>
      </c>
      <c r="G64" s="3" t="s">
        <v>331</v>
      </c>
      <c r="H64" s="3">
        <v>2015</v>
      </c>
      <c r="I64" s="3" t="s">
        <v>45</v>
      </c>
      <c r="K64" s="3" t="s">
        <v>33</v>
      </c>
      <c r="L64" s="3" t="s">
        <v>33</v>
      </c>
      <c r="M64" s="3" t="s">
        <v>33</v>
      </c>
      <c r="N64" s="3" t="s">
        <v>33</v>
      </c>
      <c r="O64" s="3" t="s">
        <v>33</v>
      </c>
      <c r="P64" s="3" t="s">
        <v>33</v>
      </c>
      <c r="Q64" s="14" t="s">
        <v>33</v>
      </c>
    </row>
    <row r="65" spans="1:23" ht="38.25">
      <c r="A65" s="3" t="s">
        <v>332</v>
      </c>
      <c r="B65" s="36" t="s">
        <v>333</v>
      </c>
      <c r="E65" s="37" t="s">
        <v>334</v>
      </c>
      <c r="F65" s="3" t="s">
        <v>335</v>
      </c>
      <c r="G65" s="3" t="s">
        <v>98</v>
      </c>
      <c r="H65" s="3">
        <v>2021</v>
      </c>
      <c r="I65" s="3" t="s">
        <v>45</v>
      </c>
      <c r="J65" s="3" t="s">
        <v>33</v>
      </c>
      <c r="L65" s="3" t="s">
        <v>33</v>
      </c>
      <c r="M65" s="3" t="s">
        <v>33</v>
      </c>
      <c r="N65" s="3" t="s">
        <v>33</v>
      </c>
      <c r="O65" s="3" t="s">
        <v>33</v>
      </c>
      <c r="P65" s="3" t="s">
        <v>33</v>
      </c>
      <c r="Q65" s="14" t="s">
        <v>33</v>
      </c>
      <c r="R65" s="14" t="s">
        <v>33</v>
      </c>
      <c r="S65" s="14" t="s">
        <v>33</v>
      </c>
      <c r="T65" s="14" t="s">
        <v>33</v>
      </c>
      <c r="U65" s="14" t="s">
        <v>33</v>
      </c>
      <c r="V65" s="14"/>
      <c r="W65" s="14" t="s">
        <v>33</v>
      </c>
    </row>
    <row r="66" spans="1:23" s="3" customFormat="1" ht="63.75">
      <c r="A66" s="3" t="s">
        <v>336</v>
      </c>
      <c r="B66" s="19" t="s">
        <v>337</v>
      </c>
      <c r="E66" s="3" t="s">
        <v>338</v>
      </c>
      <c r="F66" s="3" t="s">
        <v>339</v>
      </c>
      <c r="G66" s="3" t="s">
        <v>177</v>
      </c>
      <c r="H66" s="3">
        <v>2019</v>
      </c>
      <c r="I66" s="3" t="s">
        <v>45</v>
      </c>
      <c r="J66" s="3" t="s">
        <v>33</v>
      </c>
      <c r="K66" s="3" t="s">
        <v>33</v>
      </c>
      <c r="L66" s="3" t="s">
        <v>33</v>
      </c>
      <c r="M66" s="3" t="s">
        <v>33</v>
      </c>
      <c r="N66" s="3" t="s">
        <v>33</v>
      </c>
      <c r="O66" s="3" t="s">
        <v>33</v>
      </c>
      <c r="P66" s="3" t="s">
        <v>33</v>
      </c>
    </row>
    <row r="67" spans="1:23" s="3" customFormat="1" ht="89.25">
      <c r="A67" s="3" t="s">
        <v>340</v>
      </c>
      <c r="B67" s="19" t="s">
        <v>341</v>
      </c>
      <c r="E67" s="3" t="s">
        <v>342</v>
      </c>
      <c r="F67" s="3" t="s">
        <v>343</v>
      </c>
      <c r="G67" s="3" t="s">
        <v>344</v>
      </c>
      <c r="H67" s="3">
        <v>2017</v>
      </c>
      <c r="I67" s="3" t="s">
        <v>45</v>
      </c>
      <c r="J67" s="3" t="s">
        <v>33</v>
      </c>
      <c r="K67" s="3" t="s">
        <v>33</v>
      </c>
      <c r="L67" s="3" t="s">
        <v>33</v>
      </c>
      <c r="M67" s="3" t="s">
        <v>33</v>
      </c>
      <c r="N67" s="3" t="s">
        <v>33</v>
      </c>
      <c r="P67" s="3" t="s">
        <v>33</v>
      </c>
      <c r="Q67" s="3" t="s">
        <v>33</v>
      </c>
    </row>
    <row r="68" spans="1:23" s="14" customFormat="1" ht="51">
      <c r="A68" s="3" t="s">
        <v>345</v>
      </c>
      <c r="B68" s="36" t="s">
        <v>346</v>
      </c>
      <c r="C68" s="3"/>
      <c r="D68" s="3"/>
      <c r="E68" s="37" t="s">
        <v>347</v>
      </c>
      <c r="F68" s="3" t="s">
        <v>348</v>
      </c>
      <c r="G68" s="3" t="s">
        <v>349</v>
      </c>
      <c r="H68" s="3">
        <v>2017</v>
      </c>
      <c r="I68" s="3" t="s">
        <v>45</v>
      </c>
      <c r="J68" s="3" t="s">
        <v>33</v>
      </c>
      <c r="K68" s="3" t="s">
        <v>33</v>
      </c>
      <c r="L68" s="3" t="s">
        <v>33</v>
      </c>
      <c r="M68" s="3" t="s">
        <v>33</v>
      </c>
      <c r="N68" s="3" t="s">
        <v>33</v>
      </c>
      <c r="O68" s="3" t="s">
        <v>33</v>
      </c>
      <c r="P68" s="3" t="s">
        <v>33</v>
      </c>
      <c r="Q68" s="14" t="s">
        <v>33</v>
      </c>
      <c r="R68" s="14" t="s">
        <v>33</v>
      </c>
      <c r="S68" s="14" t="s">
        <v>33</v>
      </c>
    </row>
    <row r="69" spans="1:23" ht="127.5">
      <c r="A69" s="3" t="s">
        <v>350</v>
      </c>
      <c r="B69" s="19" t="s">
        <v>351</v>
      </c>
      <c r="C69" s="3" t="s">
        <v>352</v>
      </c>
      <c r="D69" s="19" t="s">
        <v>353</v>
      </c>
      <c r="E69" s="3" t="s">
        <v>354</v>
      </c>
      <c r="F69" s="3" t="s">
        <v>355</v>
      </c>
      <c r="G69" s="3" t="s">
        <v>157</v>
      </c>
      <c r="H69" s="3">
        <v>2021</v>
      </c>
      <c r="I69" s="3" t="s">
        <v>93</v>
      </c>
      <c r="J69" s="3" t="s">
        <v>33</v>
      </c>
      <c r="K69" s="3" t="s">
        <v>33</v>
      </c>
      <c r="L69" s="3" t="s">
        <v>33</v>
      </c>
      <c r="M69" s="3" t="s">
        <v>33</v>
      </c>
      <c r="N69" s="3" t="s">
        <v>33</v>
      </c>
      <c r="Q69" s="3" t="s">
        <v>33</v>
      </c>
      <c r="R69" s="3" t="s">
        <v>33</v>
      </c>
      <c r="S69" s="3" t="s">
        <v>33</v>
      </c>
    </row>
    <row r="70" spans="1:23" s="14" customFormat="1" ht="63.75">
      <c r="A70" s="3" t="s">
        <v>356</v>
      </c>
      <c r="B70" s="19" t="s">
        <v>357</v>
      </c>
      <c r="C70" s="3"/>
      <c r="D70" s="3"/>
      <c r="E70" s="3" t="s">
        <v>358</v>
      </c>
      <c r="F70" s="3" t="s">
        <v>359</v>
      </c>
      <c r="G70" s="3" t="s">
        <v>157</v>
      </c>
      <c r="H70" s="3">
        <v>2021</v>
      </c>
      <c r="I70" s="3" t="s">
        <v>51</v>
      </c>
      <c r="J70" s="3" t="s">
        <v>33</v>
      </c>
      <c r="K70" s="3" t="s">
        <v>33</v>
      </c>
      <c r="L70" s="3" t="s">
        <v>33</v>
      </c>
      <c r="M70" s="3" t="s">
        <v>33</v>
      </c>
      <c r="N70" s="3" t="s">
        <v>33</v>
      </c>
      <c r="O70" s="3" t="s">
        <v>33</v>
      </c>
      <c r="P70" s="3" t="s">
        <v>33</v>
      </c>
      <c r="Q70" s="14" t="s">
        <v>33</v>
      </c>
      <c r="R70" s="14" t="s">
        <v>33</v>
      </c>
      <c r="S70" s="14" t="s">
        <v>33</v>
      </c>
    </row>
    <row r="71" spans="1:23" s="14" customFormat="1" ht="63.75">
      <c r="A71" s="3" t="s">
        <v>360</v>
      </c>
      <c r="B71" s="19" t="s">
        <v>361</v>
      </c>
      <c r="C71" s="3"/>
      <c r="D71" s="3"/>
      <c r="E71" s="3" t="s">
        <v>362</v>
      </c>
      <c r="F71" s="3" t="s">
        <v>363</v>
      </c>
      <c r="G71" s="3" t="s">
        <v>157</v>
      </c>
      <c r="H71" s="3" t="s">
        <v>364</v>
      </c>
      <c r="I71" s="3" t="s">
        <v>45</v>
      </c>
      <c r="J71" s="3" t="s">
        <v>33</v>
      </c>
      <c r="K71" s="3" t="s">
        <v>33</v>
      </c>
      <c r="L71" s="3"/>
      <c r="M71" s="3" t="s">
        <v>33</v>
      </c>
      <c r="N71" s="3" t="s">
        <v>33</v>
      </c>
      <c r="O71" s="3" t="s">
        <v>33</v>
      </c>
      <c r="P71" s="3" t="s">
        <v>33</v>
      </c>
      <c r="Q71" s="14" t="s">
        <v>33</v>
      </c>
      <c r="R71" s="14" t="s">
        <v>33</v>
      </c>
      <c r="S71" s="14" t="s">
        <v>33</v>
      </c>
    </row>
    <row r="72" spans="1:23" ht="38.25">
      <c r="A72" s="3" t="s">
        <v>365</v>
      </c>
      <c r="B72" s="19" t="s">
        <v>366</v>
      </c>
      <c r="E72" s="3" t="s">
        <v>367</v>
      </c>
      <c r="F72" s="3" t="s">
        <v>368</v>
      </c>
      <c r="G72" s="15" t="s">
        <v>369</v>
      </c>
      <c r="H72" s="3">
        <v>2016</v>
      </c>
      <c r="I72" s="3" t="s">
        <v>51</v>
      </c>
      <c r="J72" s="3" t="s">
        <v>33</v>
      </c>
      <c r="K72" s="3" t="s">
        <v>33</v>
      </c>
      <c r="L72" s="3" t="s">
        <v>33</v>
      </c>
      <c r="M72" s="3" t="s">
        <v>33</v>
      </c>
      <c r="N72" s="3" t="s">
        <v>33</v>
      </c>
      <c r="O72" s="3" t="s">
        <v>33</v>
      </c>
      <c r="Q72" s="14" t="s">
        <v>33</v>
      </c>
      <c r="R72" s="14" t="s">
        <v>33</v>
      </c>
      <c r="S72" s="14" t="s">
        <v>33</v>
      </c>
    </row>
    <row r="73" spans="1:23" s="3" customFormat="1" ht="63.75">
      <c r="A73" s="3" t="s">
        <v>173</v>
      </c>
      <c r="B73" s="19" t="s">
        <v>370</v>
      </c>
      <c r="E73" s="3" t="s">
        <v>175</v>
      </c>
      <c r="F73" s="3" t="s">
        <v>371</v>
      </c>
      <c r="G73" s="3" t="s">
        <v>157</v>
      </c>
      <c r="H73" s="3">
        <v>2019</v>
      </c>
      <c r="I73" s="3" t="s">
        <v>51</v>
      </c>
      <c r="J73" s="3" t="s">
        <v>33</v>
      </c>
      <c r="K73" s="3" t="s">
        <v>33</v>
      </c>
      <c r="L73" s="3" t="s">
        <v>33</v>
      </c>
      <c r="M73" s="3" t="s">
        <v>33</v>
      </c>
      <c r="N73" s="3" t="s">
        <v>33</v>
      </c>
      <c r="O73" s="3" t="s">
        <v>33</v>
      </c>
      <c r="P73" s="3" t="s">
        <v>33</v>
      </c>
      <c r="Q73" s="3" t="s">
        <v>33</v>
      </c>
      <c r="R73" s="3" t="s">
        <v>33</v>
      </c>
      <c r="S73" s="3" t="s">
        <v>33</v>
      </c>
    </row>
    <row r="74" spans="1:23" ht="51">
      <c r="A74" s="3" t="s">
        <v>372</v>
      </c>
      <c r="B74" s="19" t="s">
        <v>373</v>
      </c>
      <c r="C74" s="3" t="s">
        <v>374</v>
      </c>
      <c r="D74" s="19" t="s">
        <v>375</v>
      </c>
      <c r="E74" s="3" t="s">
        <v>376</v>
      </c>
      <c r="F74" s="3" t="s">
        <v>377</v>
      </c>
      <c r="G74" s="3" t="s">
        <v>157</v>
      </c>
      <c r="H74" s="3">
        <v>2020</v>
      </c>
      <c r="I74" s="3" t="s">
        <v>32</v>
      </c>
      <c r="J74" s="3" t="s">
        <v>33</v>
      </c>
      <c r="K74" s="3" t="s">
        <v>33</v>
      </c>
      <c r="L74" s="3" t="s">
        <v>33</v>
      </c>
      <c r="M74" s="3" t="s">
        <v>33</v>
      </c>
      <c r="N74" s="3" t="s">
        <v>33</v>
      </c>
      <c r="O74" s="3" t="s">
        <v>33</v>
      </c>
      <c r="P74" s="3" t="s">
        <v>33</v>
      </c>
      <c r="Q74" s="3" t="s">
        <v>33</v>
      </c>
      <c r="R74" s="3" t="s">
        <v>33</v>
      </c>
      <c r="S74" s="3" t="s">
        <v>33</v>
      </c>
      <c r="T74" s="3"/>
      <c r="U74" s="3"/>
      <c r="V74" s="3"/>
      <c r="W74" s="3"/>
    </row>
    <row r="75" spans="1:23" ht="51">
      <c r="A75" s="3" t="s">
        <v>378</v>
      </c>
      <c r="B75" s="19" t="s">
        <v>379</v>
      </c>
      <c r="E75" s="3" t="s">
        <v>380</v>
      </c>
      <c r="F75" s="3" t="s">
        <v>381</v>
      </c>
      <c r="G75" s="3" t="s">
        <v>284</v>
      </c>
      <c r="H75" s="3">
        <v>2019</v>
      </c>
      <c r="I75" s="3" t="s">
        <v>51</v>
      </c>
      <c r="K75" s="3" t="s">
        <v>33</v>
      </c>
      <c r="L75" s="3" t="s">
        <v>33</v>
      </c>
      <c r="M75" s="3" t="s">
        <v>33</v>
      </c>
      <c r="N75" s="3" t="s">
        <v>33</v>
      </c>
      <c r="O75" s="3" t="s">
        <v>33</v>
      </c>
      <c r="Q75" s="3" t="s">
        <v>33</v>
      </c>
      <c r="R75" s="3" t="s">
        <v>33</v>
      </c>
      <c r="S75" s="3" t="s">
        <v>33</v>
      </c>
      <c r="T75" s="3" t="s">
        <v>33</v>
      </c>
      <c r="U75" s="3" t="s">
        <v>33</v>
      </c>
      <c r="W75" s="3" t="s">
        <v>33</v>
      </c>
    </row>
    <row r="76" spans="1:23" ht="89.25">
      <c r="A76" s="3" t="s">
        <v>382</v>
      </c>
      <c r="B76" s="19" t="s">
        <v>383</v>
      </c>
      <c r="E76" s="3" t="s">
        <v>384</v>
      </c>
      <c r="F76" s="3" t="s">
        <v>385</v>
      </c>
      <c r="G76" s="3" t="s">
        <v>67</v>
      </c>
      <c r="H76" s="3">
        <v>2018</v>
      </c>
      <c r="I76" s="3" t="s">
        <v>51</v>
      </c>
      <c r="J76" s="3" t="s">
        <v>33</v>
      </c>
      <c r="K76" s="3" t="s">
        <v>33</v>
      </c>
      <c r="M76" s="3" t="s">
        <v>33</v>
      </c>
      <c r="N76" s="3" t="s">
        <v>33</v>
      </c>
      <c r="Q76" s="3" t="s">
        <v>33</v>
      </c>
      <c r="R76" s="3" t="s">
        <v>33</v>
      </c>
      <c r="S76" s="3" t="s">
        <v>33</v>
      </c>
      <c r="T76" s="3"/>
      <c r="U76" s="3"/>
      <c r="V76" s="3"/>
      <c r="W76" s="3"/>
    </row>
    <row r="77" spans="1:23" ht="63.75">
      <c r="A77" s="3" t="s">
        <v>386</v>
      </c>
      <c r="B77" s="19" t="s">
        <v>387</v>
      </c>
      <c r="E77" s="3" t="s">
        <v>388</v>
      </c>
      <c r="F77" s="3" t="s">
        <v>389</v>
      </c>
      <c r="G77" s="14" t="s">
        <v>143</v>
      </c>
      <c r="H77" s="3">
        <v>2021</v>
      </c>
      <c r="I77" s="3" t="s">
        <v>51</v>
      </c>
      <c r="J77" s="3" t="s">
        <v>33</v>
      </c>
      <c r="K77" s="3" t="s">
        <v>33</v>
      </c>
      <c r="L77" s="3" t="s">
        <v>33</v>
      </c>
      <c r="M77" s="3" t="s">
        <v>33</v>
      </c>
      <c r="N77" s="3" t="s">
        <v>33</v>
      </c>
    </row>
    <row r="78" spans="1:23" s="3" customFormat="1" ht="63.75">
      <c r="A78" s="3" t="s">
        <v>390</v>
      </c>
      <c r="B78" s="19" t="s">
        <v>391</v>
      </c>
      <c r="E78" s="3" t="s">
        <v>392</v>
      </c>
      <c r="F78" s="3" t="s">
        <v>393</v>
      </c>
      <c r="G78" s="14" t="s">
        <v>143</v>
      </c>
      <c r="H78" s="3" t="s">
        <v>394</v>
      </c>
      <c r="I78" s="3" t="s">
        <v>51</v>
      </c>
      <c r="K78" s="3" t="s">
        <v>33</v>
      </c>
      <c r="L78" s="3" t="s">
        <v>33</v>
      </c>
      <c r="M78" s="3" t="s">
        <v>33</v>
      </c>
      <c r="N78" s="3" t="s">
        <v>33</v>
      </c>
      <c r="O78" s="3" t="s">
        <v>33</v>
      </c>
    </row>
    <row r="79" spans="1:23" ht="38.25">
      <c r="A79" s="3" t="s">
        <v>395</v>
      </c>
      <c r="B79" s="19" t="s">
        <v>396</v>
      </c>
      <c r="E79" s="3" t="s">
        <v>397</v>
      </c>
      <c r="F79" s="3" t="s">
        <v>398</v>
      </c>
      <c r="G79" s="3" t="s">
        <v>399</v>
      </c>
      <c r="H79" s="3">
        <v>2021</v>
      </c>
      <c r="I79" s="3" t="s">
        <v>51</v>
      </c>
      <c r="J79" s="3" t="s">
        <v>33</v>
      </c>
      <c r="K79" s="3" t="s">
        <v>33</v>
      </c>
      <c r="L79" s="3" t="s">
        <v>33</v>
      </c>
      <c r="M79" s="3" t="s">
        <v>33</v>
      </c>
      <c r="N79" s="3" t="s">
        <v>33</v>
      </c>
      <c r="Q79" s="3" t="s">
        <v>33</v>
      </c>
      <c r="R79" s="3" t="s">
        <v>33</v>
      </c>
      <c r="S79" s="3" t="s">
        <v>33</v>
      </c>
    </row>
    <row r="80" spans="1:23" ht="38.25">
      <c r="A80" s="3" t="s">
        <v>400</v>
      </c>
      <c r="B80" s="19" t="s">
        <v>401</v>
      </c>
      <c r="E80" s="3" t="s">
        <v>402</v>
      </c>
      <c r="F80" s="3" t="s">
        <v>403</v>
      </c>
      <c r="G80" s="3" t="s">
        <v>77</v>
      </c>
      <c r="H80" s="3">
        <v>2021</v>
      </c>
      <c r="I80" s="3" t="s">
        <v>45</v>
      </c>
      <c r="J80" s="3" t="s">
        <v>33</v>
      </c>
      <c r="K80" s="3" t="s">
        <v>33</v>
      </c>
      <c r="L80" s="3" t="s">
        <v>33</v>
      </c>
      <c r="M80" s="3" t="s">
        <v>33</v>
      </c>
      <c r="N80" s="3" t="s">
        <v>33</v>
      </c>
      <c r="O80" s="3" t="s">
        <v>33</v>
      </c>
      <c r="P80" s="3" t="s">
        <v>33</v>
      </c>
      <c r="Q80" s="14" t="s">
        <v>33</v>
      </c>
      <c r="R80" s="14" t="s">
        <v>33</v>
      </c>
      <c r="S80" s="14" t="s">
        <v>33</v>
      </c>
      <c r="T80" s="14" t="s">
        <v>33</v>
      </c>
      <c r="U80" s="14" t="s">
        <v>33</v>
      </c>
      <c r="V80" s="14" t="s">
        <v>33</v>
      </c>
      <c r="W80" s="14" t="s">
        <v>33</v>
      </c>
    </row>
    <row r="81" spans="1:23" ht="63.75">
      <c r="A81" s="3" t="s">
        <v>404</v>
      </c>
      <c r="B81" s="19" t="s">
        <v>405</v>
      </c>
      <c r="E81" s="3" t="s">
        <v>406</v>
      </c>
      <c r="F81" s="3" t="s">
        <v>407</v>
      </c>
      <c r="G81" s="3" t="s">
        <v>408</v>
      </c>
      <c r="H81" s="3">
        <v>2019</v>
      </c>
      <c r="I81" s="3" t="s">
        <v>51</v>
      </c>
      <c r="J81" s="3" t="s">
        <v>33</v>
      </c>
      <c r="K81" s="3" t="s">
        <v>33</v>
      </c>
      <c r="L81" s="3" t="s">
        <v>33</v>
      </c>
      <c r="M81" s="3" t="s">
        <v>33</v>
      </c>
      <c r="N81" s="3" t="s">
        <v>33</v>
      </c>
      <c r="Q81" s="14" t="s">
        <v>33</v>
      </c>
      <c r="R81" s="14" t="s">
        <v>33</v>
      </c>
      <c r="S81" s="14" t="s">
        <v>33</v>
      </c>
      <c r="T81" s="14"/>
      <c r="U81" s="14"/>
      <c r="V81" s="14"/>
      <c r="W81" s="14"/>
    </row>
  </sheetData>
  <autoFilter ref="A2:W81" xr:uid="{00000000-0001-0000-0000-000000000000}"/>
  <mergeCells count="2">
    <mergeCell ref="J1:P1"/>
    <mergeCell ref="Q1:W1"/>
  </mergeCells>
  <phoneticPr fontId="11" type="noConversion"/>
  <hyperlinks>
    <hyperlink ref="B3" r:id="rId1" xr:uid="{64755B68-ED8A-4725-9EA8-74095E373DD2}"/>
    <hyperlink ref="D3" r:id="rId2" xr:uid="{99AD9C2E-A816-4EE9-BA29-3DDBE4820465}"/>
    <hyperlink ref="B5" r:id="rId3" xr:uid="{F5FAE622-E639-492B-BF09-138C693E20D3}"/>
    <hyperlink ref="B6" r:id="rId4" xr:uid="{B887FE26-FC41-4D42-A0D9-BF69BDD5E14A}"/>
    <hyperlink ref="B7" r:id="rId5" xr:uid="{D6055DA0-7107-4307-8ECB-1C8C17D50660}"/>
    <hyperlink ref="B8" r:id="rId6" xr:uid="{1B5C13B0-E341-4F99-BD40-AD5A014BDE71}"/>
    <hyperlink ref="B9" r:id="rId7" xr:uid="{FC716C46-D462-4592-9313-C47A17B48982}"/>
    <hyperlink ref="B10" r:id="rId8" xr:uid="{AC6AE2FD-E6F5-4BD8-926C-F18D9F455300}"/>
    <hyperlink ref="B11" r:id="rId9" xr:uid="{D81B0F9B-8513-4AF9-825C-8754F7D9767F}"/>
    <hyperlink ref="B12" r:id="rId10" xr:uid="{5BF142A2-F032-408E-993C-7F87F765F64A}"/>
    <hyperlink ref="B13" r:id="rId11" xr:uid="{1DAC080A-7232-4AFD-92E4-092B97AF7872}"/>
    <hyperlink ref="B14" r:id="rId12" xr:uid="{CC799FFD-FD9A-473D-9DD6-7DDE416FFF1B}"/>
    <hyperlink ref="B15" r:id="rId13" xr:uid="{8E06D6BB-21FD-4ABC-A7A7-2AD2CE785640}"/>
    <hyperlink ref="B16" r:id="rId14" xr:uid="{A6A30410-FF30-48D2-8D77-4DC90F324560}"/>
    <hyperlink ref="B17" r:id="rId15" xr:uid="{6CA0C7F9-9B08-4D8F-96ED-E615B4E5FDE2}"/>
    <hyperlink ref="B4" r:id="rId16" xr:uid="{1E96DB0B-FC07-4092-81C1-DF4C003E1FA4}"/>
    <hyperlink ref="B18" r:id="rId17" xr:uid="{AC2E4617-F43A-47B7-A88C-14111000D565}"/>
    <hyperlink ref="B19" r:id="rId18" xr:uid="{2E6A1858-94BA-4B09-864E-2D055DDA1C06}"/>
    <hyperlink ref="B20" r:id="rId19" xr:uid="{707C01E0-AF7F-4D38-ACE8-225ECE82A7EC}"/>
    <hyperlink ref="B21" r:id="rId20" xr:uid="{8D81A664-3E81-4221-918C-B2AA40DA2174}"/>
    <hyperlink ref="B22" r:id="rId21" xr:uid="{5394828E-BAA0-4FBE-A4B4-C3BDEAA6E1ED}"/>
    <hyperlink ref="B23" r:id="rId22" xr:uid="{C1D66206-C5F5-4D65-B668-33A10E500BBF}"/>
    <hyperlink ref="D20" r:id="rId23" xr:uid="{5E0FFE32-35BB-4105-AD8D-40189F8DB877}"/>
    <hyperlink ref="B24" r:id="rId24" xr:uid="{E1EB29CD-4D44-4208-AF31-61D069376B44}"/>
    <hyperlink ref="B25" r:id="rId25" xr:uid="{00E680A2-40F6-4AC5-BEAC-29AD14FBDB53}"/>
    <hyperlink ref="B26" r:id="rId26" xr:uid="{2A6F63AC-2562-4332-903C-80C34897C9E4}"/>
    <hyperlink ref="B27" r:id="rId27" xr:uid="{ACEB1677-5FBE-4109-A1EE-11747DA2639E}"/>
    <hyperlink ref="B28" r:id="rId28" xr:uid="{DC7AAE85-5765-40F2-A962-DBD125B7A802}"/>
    <hyperlink ref="B29" r:id="rId29" xr:uid="{BCE67846-13B4-46DB-A400-27B7FB690F28}"/>
    <hyperlink ref="B30" r:id="rId30" xr:uid="{5255F804-3BB7-4C31-9BFF-E80ABBB0FD18}"/>
    <hyperlink ref="B32" r:id="rId31" xr:uid="{24F5AFB6-288A-446D-AA6B-E3FE756905C1}"/>
    <hyperlink ref="B34" r:id="rId32" xr:uid="{ED5111A2-75E1-42C5-A91D-CAC4F9A7835E}"/>
    <hyperlink ref="B33" r:id="rId33" xr:uid="{9B46BD87-1CC0-4C2E-B452-230796ACA5EC}"/>
    <hyperlink ref="B36" r:id="rId34" xr:uid="{3973B9E9-39FB-4BAE-AD30-4225FB34B30E}"/>
    <hyperlink ref="B35" r:id="rId35" xr:uid="{525D3226-A685-4CF8-B23E-692A679CE276}"/>
    <hyperlink ref="B37" r:id="rId36" xr:uid="{BB27E680-3E44-4517-BE7C-C75A0833CA12}"/>
    <hyperlink ref="D37" r:id="rId37" xr:uid="{9D8E1897-36D4-4479-9FC3-013AB6AFE0FE}"/>
    <hyperlink ref="B38" r:id="rId38" xr:uid="{148833A2-1874-4890-ABBD-1106279C98A6}"/>
    <hyperlink ref="B39" r:id="rId39" xr:uid="{91DD4487-066B-4EBE-BAE7-10CC8019EA7F}"/>
    <hyperlink ref="B40" r:id="rId40" xr:uid="{8458BBF7-8D5B-480E-A1C4-C1C7AC4C9D16}"/>
    <hyperlink ref="B41" r:id="rId41" xr:uid="{DC49A0CE-B561-4253-BAAE-D6104154C771}"/>
    <hyperlink ref="B42" r:id="rId42" xr:uid="{2CF7FA6C-5490-4C1D-B496-D9B95994F662}"/>
    <hyperlink ref="B43" r:id="rId43" xr:uid="{314C367B-A231-4785-9113-8D7FB1207AE2}"/>
    <hyperlink ref="B44" r:id="rId44" display="https://www.epa.gov/system/files/documents/2024-03/louisville-ky-in-msa-pcap.pdf" xr:uid="{C2389094-2AA5-4EFA-9362-161665DDA77F}"/>
    <hyperlink ref="B45" r:id="rId45" xr:uid="{AD5CE504-BBA2-43AA-B6D7-1A286B6FA0F6}"/>
    <hyperlink ref="B46" r:id="rId46" xr:uid="{E629A9BE-7407-46A2-BAF0-64DDDA6C6897}"/>
    <hyperlink ref="B47" r:id="rId47" xr:uid="{46E30CAC-885A-4465-9DF3-F58056D4AA90}"/>
    <hyperlink ref="B48" r:id="rId48" xr:uid="{62B5A9F4-B83A-4120-AD2F-ED37F3C7862E}"/>
    <hyperlink ref="B49" r:id="rId49" display="https://www.epa.gov/system/files/documents/2024-03/2024-0301-gnrc-nashville-msa-pcap.pdf" xr:uid="{485FD6EF-130B-462F-8C28-0EA4F443CD44}"/>
    <hyperlink ref="B50" r:id="rId50" xr:uid="{68AD5EE9-C03E-4479-9614-293115BE7F2C}"/>
    <hyperlink ref="B51" r:id="rId51" xr:uid="{9ABB7BC1-D7D0-4B77-AC2D-230D58C99226}"/>
    <hyperlink ref="B53" r:id="rId52" xr:uid="{4E8013EE-7EE9-470A-A6A6-9EB6C38EC3F9}"/>
    <hyperlink ref="B54" r:id="rId53" xr:uid="{DDFF9B49-A0E2-418F-97AF-31E538BAC66E}"/>
    <hyperlink ref="B55" r:id="rId54" xr:uid="{23A3888E-66C0-499C-9031-DC1A2B344678}"/>
    <hyperlink ref="B56" r:id="rId55" xr:uid="{4B0E6852-B9EE-464D-B2DD-A780C4EA3055}"/>
    <hyperlink ref="B57" r:id="rId56" xr:uid="{CC47E7C5-56A9-4C17-A861-24C3F0C8131A}"/>
    <hyperlink ref="B59" r:id="rId57" xr:uid="{8B1969DE-E8ED-4577-91ED-2254F7012159}"/>
    <hyperlink ref="B60" r:id="rId58" xr:uid="{5ED3D8C7-E168-4CC1-BEB0-2D093FB81F89}"/>
    <hyperlink ref="B61" r:id="rId59" xr:uid="{E60FAC88-4DF2-4BE2-BC88-CA118C38E9D3}"/>
    <hyperlink ref="B62" r:id="rId60" xr:uid="{8CBDC263-8BBB-4A81-916A-C229BAFC29AC}"/>
    <hyperlink ref="B63" r:id="rId61" display="https://www.epa.gov/system/files/documents/2024-03/san-benito-and-santa-clara-counties-pcap.pdf" xr:uid="{AB4BFEA7-EC4A-4E65-BB26-84FAF5E7ADD3}"/>
    <hyperlink ref="B64" r:id="rId62" xr:uid="{8B8F09B6-E6BE-4EEC-993D-CD040885E2D2}"/>
    <hyperlink ref="B65" r:id="rId63" display="https://www.epa.gov/system/files/documents/2024-03/msa-san-juan-puerto-rico-pcap-cprg.pdf" xr:uid="{E2ACA032-071A-4891-B96E-A5D82D7D7379}"/>
    <hyperlink ref="B67" r:id="rId64" xr:uid="{F6A046E9-E03B-4331-AF36-D0FF12DBCC1A}"/>
    <hyperlink ref="B68" r:id="rId65" xr:uid="{B58505BF-478E-42C8-A2E2-112B5887D999}"/>
    <hyperlink ref="B69" r:id="rId66" xr:uid="{869559B2-D071-42C0-879E-370D1EC06739}"/>
    <hyperlink ref="B70" r:id="rId67" xr:uid="{9A49CE49-6864-41CE-8C69-C93F3BC12200}"/>
    <hyperlink ref="B71" r:id="rId68" xr:uid="{5CDCF4BB-6C85-4819-9458-3BDBEFD62F57}"/>
    <hyperlink ref="D69" r:id="rId69" xr:uid="{32D42B94-AA7D-49B0-9D16-E5264EB04AB4}"/>
    <hyperlink ref="B72" r:id="rId70" xr:uid="{AB9B266A-060B-4A8D-A4E1-FC99A431EBDC}"/>
    <hyperlink ref="B73" r:id="rId71" xr:uid="{B34A1BE5-0FBC-4C79-A73D-CB386EAF3F03}"/>
    <hyperlink ref="B74" r:id="rId72" xr:uid="{503470FE-CA67-4D2B-8F8D-879A2104A3E6}"/>
    <hyperlink ref="D74" r:id="rId73" xr:uid="{313A5F8C-B76E-419F-899A-1611898668B1}"/>
    <hyperlink ref="B75" r:id="rId74" xr:uid="{3585C741-6FE3-40CF-B30D-36F2A82D5ED8}"/>
    <hyperlink ref="B76" r:id="rId75" xr:uid="{35FD19F5-FF47-4468-A7D0-65CCF5D269AD}"/>
    <hyperlink ref="B77" r:id="rId76" xr:uid="{621CB876-0673-4D02-B153-A054478251A8}"/>
    <hyperlink ref="B78" r:id="rId77" xr:uid="{4FDE4040-ACAA-4484-B470-8356CE8F2DA3}"/>
    <hyperlink ref="B79" r:id="rId78" xr:uid="{2C56ED81-F766-435B-8BDF-FBDE3C427495}"/>
    <hyperlink ref="B80" r:id="rId79" xr:uid="{398DF587-20DE-419E-B77F-5656D42152E2}"/>
    <hyperlink ref="B81" r:id="rId80" xr:uid="{0AC5B908-4EBA-45BE-A46C-D18F75794207}"/>
    <hyperlink ref="D17" r:id="rId81" xr:uid="{3A879E16-65DB-4F80-AC1C-83A91816EC67}"/>
    <hyperlink ref="B66" r:id="rId82" xr:uid="{A02D49AA-EEED-442C-8875-6C9D6F4DF96D}"/>
    <hyperlink ref="B31" r:id="rId83" xr:uid="{2120EB84-6944-47DB-AD80-396207C3E1FB}"/>
    <hyperlink ref="B58" r:id="rId84" xr:uid="{0C561783-B239-4F0E-A8DF-152963C1BFE7}"/>
  </hyperlinks>
  <pageMargins left="0.7" right="0.7" top="0.75" bottom="0.75" header="0.3" footer="0.3"/>
  <pageSetup orientation="portrait" r:id="rId85"/>
  <extLst>
    <ext xmlns:x14="http://schemas.microsoft.com/office/spreadsheetml/2009/9/main" uri="{CCE6A557-97BC-4b89-ADB6-D9C93CAAB3DF}">
      <x14:dataValidations xmlns:xm="http://schemas.microsoft.com/office/excel/2006/main" count="2">
        <x14:dataValidation type="list" allowBlank="1" showInputMessage="1" showErrorMessage="1" xr:uid="{6FF6EC93-9B03-4A95-8BAB-7143FCBC964A}">
          <x14:formula1>
            <xm:f>Lists!$Q$2:$Q$6</xm:f>
          </x14:formula1>
          <xm:sqref>I3:I69 I71:I1048576</xm:sqref>
        </x14:dataValidation>
        <x14:dataValidation type="list" allowBlank="1" showInputMessage="1" showErrorMessage="1" xr:uid="{25C66D94-DE6A-4E23-8669-FEA6449B1F3A}">
          <x14:formula1>
            <xm:f>Lists!$I$2:$I$136</xm:f>
          </x14:formula1>
          <xm:sqref>F41:F62 F64:F69 F71:F536 F4:F38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0E055-6FFA-4DB7-9314-5604D7A8238B}">
  <sheetPr>
    <tabColor theme="9" tint="0.79998168889431442"/>
  </sheetPr>
  <dimension ref="A1:AG1078"/>
  <sheetViews>
    <sheetView workbookViewId="0">
      <pane ySplit="1" topLeftCell="A2" activePane="bottomLeft" state="frozen"/>
      <selection pane="bottomLeft" activeCell="A2" sqref="A2"/>
    </sheetView>
  </sheetViews>
  <sheetFormatPr defaultColWidth="8.7109375" defaultRowHeight="15"/>
  <cols>
    <col min="1" max="1" width="17.85546875" style="16" customWidth="1"/>
    <col min="2" max="2" width="17.85546875" style="3" customWidth="1"/>
    <col min="3" max="3" width="15.85546875" style="16" customWidth="1"/>
    <col min="4" max="4" width="17.140625" style="3" customWidth="1"/>
    <col min="5" max="5" width="34.7109375" style="3" customWidth="1"/>
    <col min="6" max="6" width="16.42578125" style="16" customWidth="1"/>
    <col min="7" max="7" width="47.5703125" style="16" customWidth="1"/>
    <col min="8" max="8" width="15.140625" style="3" customWidth="1"/>
    <col min="9" max="9" width="21.140625" style="3" customWidth="1"/>
    <col min="10" max="10" width="13.85546875" style="3" customWidth="1"/>
    <col min="11" max="11" width="13.42578125" style="3" customWidth="1"/>
    <col min="12" max="12" width="13.7109375" style="3" customWidth="1"/>
    <col min="13" max="13" width="19.7109375" style="3" customWidth="1"/>
    <col min="14" max="14" width="23.85546875" style="3" customWidth="1"/>
    <col min="15" max="16" width="17.42578125" style="3" customWidth="1"/>
    <col min="17" max="17" width="14.42578125" style="16" customWidth="1"/>
    <col min="18" max="18" width="15.42578125" style="16" customWidth="1"/>
    <col min="19" max="19" width="21.42578125" style="24" customWidth="1"/>
    <col min="20" max="20" width="20" style="16" customWidth="1"/>
    <col min="21" max="21" width="21.42578125" style="24" customWidth="1"/>
    <col min="22" max="22" width="18.140625" style="16" customWidth="1"/>
    <col min="23" max="24" width="17.42578125" style="3" customWidth="1"/>
    <col min="25" max="25" width="18.28515625" style="16" customWidth="1"/>
    <col min="26" max="26" width="14.140625" style="16" bestFit="1" customWidth="1"/>
    <col min="27" max="27" width="10.42578125" style="16" customWidth="1"/>
    <col min="28" max="30" width="17.42578125" style="16" customWidth="1"/>
  </cols>
  <sheetData>
    <row r="1" spans="1:32" ht="48" customHeight="1">
      <c r="A1" s="22" t="s">
        <v>2</v>
      </c>
      <c r="B1" s="31" t="s">
        <v>3</v>
      </c>
      <c r="C1" s="22" t="s">
        <v>4</v>
      </c>
      <c r="D1" s="31" t="s">
        <v>5</v>
      </c>
      <c r="E1" s="31" t="s">
        <v>6</v>
      </c>
      <c r="F1" s="22" t="s">
        <v>7</v>
      </c>
      <c r="G1" s="21" t="s">
        <v>409</v>
      </c>
      <c r="H1" s="4" t="s">
        <v>410</v>
      </c>
      <c r="I1" s="4" t="s">
        <v>411</v>
      </c>
      <c r="J1" s="4" t="s">
        <v>412</v>
      </c>
      <c r="K1" s="4" t="s">
        <v>413</v>
      </c>
      <c r="L1" s="4" t="s">
        <v>414</v>
      </c>
      <c r="M1" s="4" t="s">
        <v>415</v>
      </c>
      <c r="N1" s="4" t="s">
        <v>416</v>
      </c>
      <c r="O1" s="4" t="s">
        <v>417</v>
      </c>
      <c r="P1" s="4" t="s">
        <v>418</v>
      </c>
      <c r="Q1" s="23" t="s">
        <v>419</v>
      </c>
      <c r="R1" s="22" t="s">
        <v>420</v>
      </c>
      <c r="S1" s="30" t="s">
        <v>421</v>
      </c>
      <c r="T1" s="22" t="s">
        <v>422</v>
      </c>
      <c r="U1" s="30" t="s">
        <v>423</v>
      </c>
      <c r="V1" s="22" t="s">
        <v>424</v>
      </c>
      <c r="W1" s="31" t="s">
        <v>425</v>
      </c>
      <c r="X1" s="31" t="s">
        <v>426</v>
      </c>
      <c r="Y1" s="25" t="s">
        <v>427</v>
      </c>
      <c r="Z1" s="25" t="s">
        <v>428</v>
      </c>
      <c r="AA1" s="26" t="s">
        <v>429</v>
      </c>
      <c r="AB1" s="26" t="s">
        <v>430</v>
      </c>
      <c r="AC1" s="26" t="s">
        <v>431</v>
      </c>
      <c r="AD1" s="26" t="s">
        <v>432</v>
      </c>
    </row>
    <row r="2" spans="1:32" ht="90.75" customHeight="1">
      <c r="A2" s="16" t="s">
        <v>158</v>
      </c>
      <c r="B2" s="19" t="s">
        <v>159</v>
      </c>
      <c r="E2" s="3" t="s">
        <v>160</v>
      </c>
      <c r="F2" s="16" t="s">
        <v>161</v>
      </c>
      <c r="G2" s="16" t="s">
        <v>433</v>
      </c>
      <c r="H2" s="3" t="s">
        <v>434</v>
      </c>
      <c r="I2" s="3" t="s">
        <v>14</v>
      </c>
      <c r="M2" s="3" t="s">
        <v>435</v>
      </c>
      <c r="Q2" s="16" t="s">
        <v>436</v>
      </c>
      <c r="R2" s="16" t="s">
        <v>45</v>
      </c>
      <c r="S2" s="38">
        <v>46.875</v>
      </c>
      <c r="T2" s="16" t="s">
        <v>437</v>
      </c>
      <c r="U2" s="38" t="s">
        <v>45</v>
      </c>
      <c r="V2" s="16" t="s">
        <v>438</v>
      </c>
      <c r="W2" s="3" t="s">
        <v>98</v>
      </c>
      <c r="X2" s="3" t="s">
        <v>438</v>
      </c>
      <c r="Y2" s="16" t="s">
        <v>439</v>
      </c>
      <c r="Z2" s="16" t="s">
        <v>440</v>
      </c>
      <c r="AA2" s="16" t="s">
        <v>441</v>
      </c>
      <c r="AB2" s="16" t="s">
        <v>438</v>
      </c>
      <c r="AC2" s="16" t="s">
        <v>441</v>
      </c>
      <c r="AD2" s="16" t="s">
        <v>438</v>
      </c>
      <c r="AE2" s="3"/>
      <c r="AF2" s="3"/>
    </row>
    <row r="3" spans="1:32" ht="63.75">
      <c r="A3" s="16" t="s">
        <v>158</v>
      </c>
      <c r="B3" s="19" t="s">
        <v>159</v>
      </c>
      <c r="E3" s="3" t="s">
        <v>160</v>
      </c>
      <c r="F3" s="16" t="s">
        <v>161</v>
      </c>
      <c r="G3" s="16" t="s">
        <v>442</v>
      </c>
      <c r="H3" s="3" t="s">
        <v>434</v>
      </c>
      <c r="I3" s="3" t="s">
        <v>14</v>
      </c>
      <c r="M3" s="3" t="s">
        <v>435</v>
      </c>
      <c r="Q3" s="16" t="s">
        <v>436</v>
      </c>
      <c r="R3" s="16" t="s">
        <v>45</v>
      </c>
      <c r="S3" s="38">
        <v>234.375</v>
      </c>
      <c r="T3" s="16" t="s">
        <v>437</v>
      </c>
      <c r="U3" s="38" t="s">
        <v>45</v>
      </c>
      <c r="V3" s="16" t="s">
        <v>438</v>
      </c>
      <c r="W3" s="3" t="s">
        <v>98</v>
      </c>
      <c r="X3" s="3" t="s">
        <v>438</v>
      </c>
      <c r="Y3" s="16" t="s">
        <v>439</v>
      </c>
      <c r="Z3" s="16" t="s">
        <v>440</v>
      </c>
      <c r="AA3" s="16" t="s">
        <v>441</v>
      </c>
      <c r="AB3" s="16" t="s">
        <v>438</v>
      </c>
      <c r="AC3" s="16" t="s">
        <v>441</v>
      </c>
      <c r="AD3" s="16" t="s">
        <v>438</v>
      </c>
      <c r="AE3" s="3"/>
      <c r="AF3" s="3"/>
    </row>
    <row r="4" spans="1:32" ht="123.6" customHeight="1">
      <c r="A4" s="16" t="s">
        <v>158</v>
      </c>
      <c r="B4" s="19" t="s">
        <v>159</v>
      </c>
      <c r="E4" s="3" t="s">
        <v>160</v>
      </c>
      <c r="F4" s="16" t="s">
        <v>161</v>
      </c>
      <c r="G4" s="16" t="s">
        <v>443</v>
      </c>
      <c r="H4" s="3" t="s">
        <v>434</v>
      </c>
      <c r="I4" s="3" t="s">
        <v>14</v>
      </c>
      <c r="M4" s="3" t="s">
        <v>435</v>
      </c>
      <c r="Q4" s="16" t="s">
        <v>436</v>
      </c>
      <c r="R4" s="16" t="s">
        <v>45</v>
      </c>
      <c r="S4" s="38">
        <v>468.75</v>
      </c>
      <c r="T4" s="16" t="s">
        <v>437</v>
      </c>
      <c r="U4" s="38" t="s">
        <v>45</v>
      </c>
      <c r="V4" s="16" t="s">
        <v>438</v>
      </c>
      <c r="W4" s="3" t="s">
        <v>98</v>
      </c>
      <c r="X4" s="3" t="s">
        <v>438</v>
      </c>
      <c r="Y4" s="16" t="s">
        <v>439</v>
      </c>
      <c r="Z4" s="16" t="s">
        <v>440</v>
      </c>
      <c r="AA4" s="16" t="s">
        <v>441</v>
      </c>
      <c r="AB4" s="16" t="s">
        <v>438</v>
      </c>
      <c r="AC4" s="16" t="s">
        <v>441</v>
      </c>
      <c r="AD4" s="16" t="s">
        <v>438</v>
      </c>
      <c r="AE4" s="3"/>
      <c r="AF4" s="3"/>
    </row>
    <row r="5" spans="1:32" ht="123.6" customHeight="1">
      <c r="A5" s="16" t="s">
        <v>444</v>
      </c>
      <c r="B5" s="19" t="s">
        <v>150</v>
      </c>
      <c r="E5" s="3" t="s">
        <v>151</v>
      </c>
      <c r="F5" s="16" t="s">
        <v>152</v>
      </c>
      <c r="G5" s="16" t="s">
        <v>445</v>
      </c>
      <c r="H5" s="3" t="s">
        <v>446</v>
      </c>
      <c r="I5" s="3" t="s">
        <v>447</v>
      </c>
      <c r="M5" s="3" t="s">
        <v>448</v>
      </c>
      <c r="Q5" s="16" t="s">
        <v>449</v>
      </c>
      <c r="R5" s="16" t="s">
        <v>45</v>
      </c>
      <c r="S5" s="38">
        <v>907848</v>
      </c>
      <c r="T5" s="16" t="s">
        <v>450</v>
      </c>
      <c r="U5" s="38">
        <v>3026160</v>
      </c>
      <c r="V5" s="16" t="s">
        <v>451</v>
      </c>
      <c r="W5" s="3" t="s">
        <v>452</v>
      </c>
      <c r="X5" s="3" t="s">
        <v>438</v>
      </c>
      <c r="Y5" s="16" t="s">
        <v>439</v>
      </c>
      <c r="Z5" s="16" t="s">
        <v>440</v>
      </c>
      <c r="AA5" s="16" t="s">
        <v>441</v>
      </c>
      <c r="AB5" s="16" t="s">
        <v>438</v>
      </c>
      <c r="AC5" s="16" t="s">
        <v>441</v>
      </c>
      <c r="AD5" s="16" t="s">
        <v>438</v>
      </c>
      <c r="AE5" s="3"/>
      <c r="AF5" s="3"/>
    </row>
    <row r="6" spans="1:32" ht="123.6" customHeight="1">
      <c r="A6" s="16" t="s">
        <v>73</v>
      </c>
      <c r="B6" s="19" t="s">
        <v>74</v>
      </c>
      <c r="E6" s="3" t="s">
        <v>75</v>
      </c>
      <c r="F6" s="16" t="s">
        <v>76</v>
      </c>
      <c r="G6" s="16" t="s">
        <v>453</v>
      </c>
      <c r="H6" s="3" t="s">
        <v>454</v>
      </c>
      <c r="I6" s="3" t="s">
        <v>14</v>
      </c>
      <c r="M6" s="3" t="s">
        <v>455</v>
      </c>
      <c r="Q6" s="16" t="s">
        <v>456</v>
      </c>
      <c r="R6" s="16" t="s">
        <v>45</v>
      </c>
      <c r="S6" s="38">
        <v>14522</v>
      </c>
      <c r="T6" s="16" t="s">
        <v>437</v>
      </c>
      <c r="U6" s="38" t="s">
        <v>45</v>
      </c>
      <c r="V6" s="16" t="s">
        <v>438</v>
      </c>
      <c r="W6" s="3" t="s">
        <v>98</v>
      </c>
      <c r="X6" s="3" t="s">
        <v>438</v>
      </c>
      <c r="Y6" s="16" t="s">
        <v>439</v>
      </c>
      <c r="Z6" s="16" t="s">
        <v>440</v>
      </c>
      <c r="AA6" s="16" t="s">
        <v>457</v>
      </c>
      <c r="AB6" s="16" t="s">
        <v>458</v>
      </c>
      <c r="AC6" s="16" t="s">
        <v>457</v>
      </c>
      <c r="AD6" s="16" t="s">
        <v>458</v>
      </c>
      <c r="AE6" s="3"/>
      <c r="AF6" s="3"/>
    </row>
    <row r="7" spans="1:32" ht="123.6" customHeight="1">
      <c r="A7" s="16" t="s">
        <v>57</v>
      </c>
      <c r="B7" s="19" t="s">
        <v>58</v>
      </c>
      <c r="E7" s="3" t="s">
        <v>59</v>
      </c>
      <c r="F7" s="16" t="s">
        <v>60</v>
      </c>
      <c r="G7" s="16" t="s">
        <v>459</v>
      </c>
      <c r="H7" s="3" t="s">
        <v>460</v>
      </c>
      <c r="I7" s="3" t="s">
        <v>14</v>
      </c>
      <c r="M7" s="3" t="s">
        <v>461</v>
      </c>
      <c r="Q7" s="16" t="s">
        <v>462</v>
      </c>
      <c r="R7" s="16" t="s">
        <v>45</v>
      </c>
      <c r="S7" s="38">
        <v>7000</v>
      </c>
      <c r="T7" s="16">
        <v>2030</v>
      </c>
      <c r="U7" s="38">
        <v>30400</v>
      </c>
      <c r="V7" s="16">
        <v>2050</v>
      </c>
      <c r="W7" s="3" t="s">
        <v>98</v>
      </c>
      <c r="X7" s="3" t="s">
        <v>438</v>
      </c>
      <c r="Y7" s="16" t="s">
        <v>439</v>
      </c>
      <c r="Z7" s="16" t="s">
        <v>440</v>
      </c>
      <c r="AA7" s="16" t="s">
        <v>457</v>
      </c>
      <c r="AB7" s="16" t="s">
        <v>463</v>
      </c>
      <c r="AC7" s="16" t="s">
        <v>457</v>
      </c>
      <c r="AD7" s="16" t="s">
        <v>463</v>
      </c>
      <c r="AE7" s="3"/>
      <c r="AF7" s="3"/>
    </row>
    <row r="8" spans="1:32" ht="123.6" customHeight="1">
      <c r="A8" s="16" t="s">
        <v>57</v>
      </c>
      <c r="B8" s="19" t="s">
        <v>58</v>
      </c>
      <c r="E8" s="3" t="s">
        <v>59</v>
      </c>
      <c r="F8" s="16" t="s">
        <v>60</v>
      </c>
      <c r="G8" s="16" t="s">
        <v>464</v>
      </c>
      <c r="H8" s="3" t="s">
        <v>465</v>
      </c>
      <c r="I8" s="3" t="s">
        <v>14</v>
      </c>
      <c r="M8" s="3" t="s">
        <v>461</v>
      </c>
      <c r="Q8" s="16" t="s">
        <v>466</v>
      </c>
      <c r="R8" s="16" t="s">
        <v>45</v>
      </c>
      <c r="S8" s="38">
        <v>11600</v>
      </c>
      <c r="T8" s="16">
        <v>2030</v>
      </c>
      <c r="U8" s="38">
        <v>50400</v>
      </c>
      <c r="V8" s="16">
        <v>2050</v>
      </c>
      <c r="W8" s="3" t="s">
        <v>98</v>
      </c>
      <c r="X8" s="3" t="s">
        <v>438</v>
      </c>
      <c r="Y8" s="16" t="s">
        <v>439</v>
      </c>
      <c r="Z8" s="16" t="s">
        <v>440</v>
      </c>
      <c r="AA8" s="16" t="s">
        <v>457</v>
      </c>
      <c r="AB8" s="16" t="s">
        <v>463</v>
      </c>
      <c r="AC8" s="16" t="s">
        <v>457</v>
      </c>
      <c r="AD8" s="16" t="s">
        <v>463</v>
      </c>
      <c r="AE8" s="3"/>
      <c r="AF8" s="3"/>
    </row>
    <row r="9" spans="1:32" ht="123.6" customHeight="1">
      <c r="A9" s="16" t="s">
        <v>57</v>
      </c>
      <c r="B9" s="19" t="s">
        <v>58</v>
      </c>
      <c r="E9" s="3" t="s">
        <v>59</v>
      </c>
      <c r="F9" s="16" t="s">
        <v>60</v>
      </c>
      <c r="G9" s="16" t="s">
        <v>467</v>
      </c>
      <c r="H9" s="3" t="s">
        <v>468</v>
      </c>
      <c r="I9" s="3" t="s">
        <v>14</v>
      </c>
      <c r="M9" s="3" t="s">
        <v>461</v>
      </c>
      <c r="Q9" s="16" t="s">
        <v>466</v>
      </c>
      <c r="R9" s="16" t="s">
        <v>45</v>
      </c>
      <c r="S9" s="38">
        <v>15800</v>
      </c>
      <c r="T9" s="16">
        <v>2030</v>
      </c>
      <c r="U9" s="38">
        <v>68300</v>
      </c>
      <c r="V9" s="16">
        <v>2050</v>
      </c>
      <c r="W9" s="3" t="s">
        <v>98</v>
      </c>
      <c r="X9" s="3" t="s">
        <v>438</v>
      </c>
      <c r="Y9" s="16" t="s">
        <v>439</v>
      </c>
      <c r="Z9" s="16" t="s">
        <v>440</v>
      </c>
      <c r="AA9" s="16" t="s">
        <v>457</v>
      </c>
      <c r="AB9" s="16" t="s">
        <v>463</v>
      </c>
      <c r="AC9" s="16" t="s">
        <v>457</v>
      </c>
      <c r="AD9" s="16" t="s">
        <v>463</v>
      </c>
      <c r="AE9" s="3"/>
      <c r="AF9" s="3"/>
    </row>
    <row r="10" spans="1:32" ht="123.6" customHeight="1">
      <c r="A10" s="16" t="s">
        <v>57</v>
      </c>
      <c r="B10" s="19" t="s">
        <v>58</v>
      </c>
      <c r="E10" s="3" t="s">
        <v>59</v>
      </c>
      <c r="F10" s="16" t="s">
        <v>60</v>
      </c>
      <c r="G10" s="16" t="s">
        <v>469</v>
      </c>
      <c r="H10" s="3" t="s">
        <v>470</v>
      </c>
      <c r="I10" s="3" t="s">
        <v>14</v>
      </c>
      <c r="M10" s="3" t="s">
        <v>435</v>
      </c>
      <c r="Q10" s="16" t="s">
        <v>471</v>
      </c>
      <c r="R10" s="16" t="s">
        <v>45</v>
      </c>
      <c r="S10" s="38">
        <v>420800</v>
      </c>
      <c r="T10" s="16">
        <v>2030</v>
      </c>
      <c r="U10" s="38">
        <v>1823600</v>
      </c>
      <c r="V10" s="16">
        <v>2050</v>
      </c>
      <c r="W10" s="3" t="s">
        <v>98</v>
      </c>
      <c r="X10" s="3" t="s">
        <v>438</v>
      </c>
      <c r="Y10" s="16" t="s">
        <v>439</v>
      </c>
      <c r="Z10" s="16" t="s">
        <v>440</v>
      </c>
      <c r="AA10" s="16" t="s">
        <v>457</v>
      </c>
      <c r="AB10" s="16" t="s">
        <v>463</v>
      </c>
      <c r="AC10" s="16" t="s">
        <v>457</v>
      </c>
      <c r="AD10" s="16" t="s">
        <v>463</v>
      </c>
      <c r="AE10" s="3"/>
      <c r="AF10" s="3"/>
    </row>
    <row r="11" spans="1:32" ht="123.6" customHeight="1">
      <c r="A11" s="16" t="s">
        <v>57</v>
      </c>
      <c r="B11" s="19" t="s">
        <v>58</v>
      </c>
      <c r="E11" s="3" t="s">
        <v>59</v>
      </c>
      <c r="F11" s="16" t="s">
        <v>60</v>
      </c>
      <c r="G11" s="16" t="s">
        <v>472</v>
      </c>
      <c r="H11" s="3" t="s">
        <v>473</v>
      </c>
      <c r="I11" s="3" t="s">
        <v>14</v>
      </c>
      <c r="M11" s="3" t="s">
        <v>474</v>
      </c>
      <c r="Q11" s="16" t="s">
        <v>475</v>
      </c>
      <c r="R11" s="16" t="s">
        <v>45</v>
      </c>
      <c r="S11" s="38">
        <v>1000</v>
      </c>
      <c r="T11" s="16">
        <v>2030</v>
      </c>
      <c r="U11" s="38">
        <v>4400</v>
      </c>
      <c r="V11" s="16">
        <v>2050</v>
      </c>
      <c r="W11" s="3" t="s">
        <v>476</v>
      </c>
      <c r="X11" s="3" t="s">
        <v>438</v>
      </c>
      <c r="Y11" s="16" t="s">
        <v>439</v>
      </c>
      <c r="Z11" s="16" t="s">
        <v>440</v>
      </c>
      <c r="AA11" s="16" t="s">
        <v>457</v>
      </c>
      <c r="AB11" s="16" t="s">
        <v>463</v>
      </c>
      <c r="AC11" s="16" t="s">
        <v>457</v>
      </c>
      <c r="AD11" s="16" t="s">
        <v>463</v>
      </c>
      <c r="AE11" s="3"/>
      <c r="AF11" s="3"/>
    </row>
    <row r="12" spans="1:32" ht="123.6" customHeight="1">
      <c r="A12" s="16" t="s">
        <v>57</v>
      </c>
      <c r="B12" s="19" t="s">
        <v>58</v>
      </c>
      <c r="E12" s="3" t="s">
        <v>59</v>
      </c>
      <c r="F12" s="16" t="s">
        <v>60</v>
      </c>
      <c r="G12" s="16" t="s">
        <v>477</v>
      </c>
      <c r="H12" s="3" t="s">
        <v>478</v>
      </c>
      <c r="I12" s="3" t="s">
        <v>14</v>
      </c>
      <c r="M12" s="3" t="s">
        <v>455</v>
      </c>
      <c r="Q12" s="16" t="s">
        <v>462</v>
      </c>
      <c r="R12" s="16" t="s">
        <v>45</v>
      </c>
      <c r="S12" s="38">
        <v>39200</v>
      </c>
      <c r="T12" s="16">
        <v>2030</v>
      </c>
      <c r="U12" s="38">
        <v>170000</v>
      </c>
      <c r="V12" s="16">
        <v>2050</v>
      </c>
      <c r="W12" s="3" t="s">
        <v>98</v>
      </c>
      <c r="X12" s="3" t="s">
        <v>438</v>
      </c>
      <c r="Y12" s="16" t="s">
        <v>439</v>
      </c>
      <c r="Z12" s="16" t="s">
        <v>440</v>
      </c>
      <c r="AA12" s="16" t="s">
        <v>457</v>
      </c>
      <c r="AB12" s="16" t="s">
        <v>463</v>
      </c>
      <c r="AC12" s="16" t="s">
        <v>457</v>
      </c>
      <c r="AD12" s="16" t="s">
        <v>463</v>
      </c>
      <c r="AE12" s="3"/>
      <c r="AF12" s="3"/>
    </row>
    <row r="13" spans="1:32" ht="123.6" customHeight="1">
      <c r="A13" s="16" t="s">
        <v>144</v>
      </c>
      <c r="B13" s="19" t="s">
        <v>145</v>
      </c>
      <c r="E13" s="3" t="s">
        <v>146</v>
      </c>
      <c r="F13" s="16" t="s">
        <v>147</v>
      </c>
      <c r="G13" s="16" t="s">
        <v>479</v>
      </c>
      <c r="H13" s="3" t="s">
        <v>480</v>
      </c>
      <c r="I13" s="3" t="s">
        <v>447</v>
      </c>
      <c r="M13" s="3" t="s">
        <v>481</v>
      </c>
      <c r="N13" s="3" t="s">
        <v>448</v>
      </c>
      <c r="Q13" s="16" t="s">
        <v>482</v>
      </c>
      <c r="R13" s="16" t="s">
        <v>45</v>
      </c>
      <c r="S13" s="38">
        <v>50951</v>
      </c>
      <c r="T13" s="16" t="s">
        <v>450</v>
      </c>
      <c r="U13" s="38">
        <v>196525</v>
      </c>
      <c r="V13" s="16" t="s">
        <v>483</v>
      </c>
      <c r="W13" s="3" t="s">
        <v>484</v>
      </c>
      <c r="X13" s="3" t="s">
        <v>438</v>
      </c>
      <c r="Y13" s="16" t="s">
        <v>439</v>
      </c>
      <c r="Z13" s="16" t="s">
        <v>440</v>
      </c>
      <c r="AA13" s="16" t="s">
        <v>441</v>
      </c>
      <c r="AB13" s="16" t="s">
        <v>438</v>
      </c>
      <c r="AC13" s="16" t="s">
        <v>441</v>
      </c>
      <c r="AD13" s="16" t="s">
        <v>438</v>
      </c>
      <c r="AE13" s="3"/>
      <c r="AF13" s="3"/>
    </row>
    <row r="14" spans="1:32" ht="123.6" customHeight="1">
      <c r="A14" s="16" t="s">
        <v>144</v>
      </c>
      <c r="B14" s="19" t="s">
        <v>145</v>
      </c>
      <c r="E14" s="3" t="s">
        <v>146</v>
      </c>
      <c r="F14" s="16" t="s">
        <v>147</v>
      </c>
      <c r="G14" s="16" t="s">
        <v>485</v>
      </c>
      <c r="H14" s="3" t="s">
        <v>486</v>
      </c>
      <c r="I14" s="3" t="s">
        <v>14</v>
      </c>
      <c r="M14" s="3" t="s">
        <v>435</v>
      </c>
      <c r="N14" s="3" t="s">
        <v>487</v>
      </c>
      <c r="Q14" s="16" t="s">
        <v>488</v>
      </c>
      <c r="R14" s="16" t="s">
        <v>45</v>
      </c>
      <c r="S14" s="38">
        <v>64414</v>
      </c>
      <c r="T14" s="16" t="s">
        <v>450</v>
      </c>
      <c r="U14" s="38">
        <v>194101</v>
      </c>
      <c r="V14" s="16" t="s">
        <v>483</v>
      </c>
      <c r="W14" s="3" t="s">
        <v>98</v>
      </c>
      <c r="X14" s="3" t="s">
        <v>438</v>
      </c>
      <c r="Y14" s="16" t="s">
        <v>439</v>
      </c>
      <c r="Z14" s="16" t="s">
        <v>440</v>
      </c>
      <c r="AA14" s="16" t="s">
        <v>441</v>
      </c>
      <c r="AB14" s="16" t="s">
        <v>438</v>
      </c>
      <c r="AC14" s="16" t="s">
        <v>441</v>
      </c>
      <c r="AD14" s="16" t="s">
        <v>438</v>
      </c>
      <c r="AE14" s="3"/>
      <c r="AF14" s="3"/>
    </row>
    <row r="15" spans="1:32" ht="123.6" customHeight="1">
      <c r="A15" s="16" t="s">
        <v>115</v>
      </c>
      <c r="B15" s="19" t="s">
        <v>116</v>
      </c>
      <c r="E15" s="3" t="s">
        <v>117</v>
      </c>
      <c r="F15" s="16" t="s">
        <v>118</v>
      </c>
      <c r="G15" s="16" t="s">
        <v>489</v>
      </c>
      <c r="H15" s="3" t="s">
        <v>490</v>
      </c>
      <c r="I15" s="3" t="s">
        <v>14</v>
      </c>
      <c r="M15" s="3" t="s">
        <v>461</v>
      </c>
      <c r="Q15" s="16" t="s">
        <v>491</v>
      </c>
      <c r="R15" s="16" t="s">
        <v>45</v>
      </c>
      <c r="S15" s="38">
        <v>1833</v>
      </c>
      <c r="T15" s="16">
        <v>2030</v>
      </c>
      <c r="U15" s="38">
        <v>3720</v>
      </c>
      <c r="V15" s="16">
        <v>2050</v>
      </c>
      <c r="W15" s="3" t="s">
        <v>463</v>
      </c>
      <c r="X15" s="3" t="s">
        <v>438</v>
      </c>
      <c r="Y15" s="16" t="s">
        <v>439</v>
      </c>
      <c r="Z15" s="16" t="s">
        <v>440</v>
      </c>
      <c r="AA15" s="16" t="s">
        <v>441</v>
      </c>
      <c r="AB15" s="16" t="s">
        <v>438</v>
      </c>
      <c r="AC15" s="16" t="s">
        <v>441</v>
      </c>
      <c r="AD15" s="16" t="s">
        <v>438</v>
      </c>
      <c r="AE15" s="3"/>
      <c r="AF15" s="3"/>
    </row>
    <row r="16" spans="1:32" ht="123.6" customHeight="1">
      <c r="A16" s="16" t="s">
        <v>115</v>
      </c>
      <c r="B16" s="19" t="s">
        <v>116</v>
      </c>
      <c r="E16" s="3" t="s">
        <v>117</v>
      </c>
      <c r="F16" s="16" t="s">
        <v>118</v>
      </c>
      <c r="G16" s="39" t="s">
        <v>492</v>
      </c>
      <c r="H16" s="3" t="s">
        <v>493</v>
      </c>
      <c r="I16" s="3" t="s">
        <v>17</v>
      </c>
      <c r="M16" s="3" t="s">
        <v>448</v>
      </c>
      <c r="Q16" s="39" t="s">
        <v>494</v>
      </c>
      <c r="R16" s="16" t="s">
        <v>45</v>
      </c>
      <c r="S16" s="38">
        <v>388.08</v>
      </c>
      <c r="T16" s="16">
        <v>2030</v>
      </c>
      <c r="U16" s="38">
        <v>2464.0100000000002</v>
      </c>
      <c r="V16" s="16">
        <v>2050</v>
      </c>
      <c r="W16" s="3" t="s">
        <v>495</v>
      </c>
      <c r="X16" s="3" t="s">
        <v>438</v>
      </c>
      <c r="Y16" s="16" t="s">
        <v>439</v>
      </c>
      <c r="Z16" s="16" t="s">
        <v>440</v>
      </c>
      <c r="AA16" s="16" t="s">
        <v>441</v>
      </c>
      <c r="AB16" s="16" t="s">
        <v>438</v>
      </c>
      <c r="AC16" s="16" t="s">
        <v>441</v>
      </c>
      <c r="AD16" s="16" t="s">
        <v>438</v>
      </c>
      <c r="AE16" s="3"/>
      <c r="AF16" s="3"/>
    </row>
    <row r="17" spans="1:32" ht="123.6" customHeight="1">
      <c r="A17" s="16" t="s">
        <v>115</v>
      </c>
      <c r="B17" s="19" t="s">
        <v>116</v>
      </c>
      <c r="E17" s="3" t="s">
        <v>117</v>
      </c>
      <c r="F17" s="16" t="s">
        <v>118</v>
      </c>
      <c r="G17" s="39" t="s">
        <v>496</v>
      </c>
      <c r="H17" s="3" t="s">
        <v>497</v>
      </c>
      <c r="I17" s="3" t="s">
        <v>14</v>
      </c>
      <c r="M17" s="3" t="s">
        <v>498</v>
      </c>
      <c r="N17" s="3" t="s">
        <v>487</v>
      </c>
      <c r="Q17" s="39" t="s">
        <v>499</v>
      </c>
      <c r="R17" s="16" t="s">
        <v>45</v>
      </c>
      <c r="S17" s="38">
        <v>2527</v>
      </c>
      <c r="T17" s="16">
        <v>2030</v>
      </c>
      <c r="U17" s="38">
        <v>2010</v>
      </c>
      <c r="V17" s="16">
        <v>2050</v>
      </c>
      <c r="W17" s="3" t="s">
        <v>463</v>
      </c>
      <c r="X17" s="3" t="s">
        <v>438</v>
      </c>
      <c r="Y17" s="16" t="s">
        <v>439</v>
      </c>
      <c r="Z17" s="16" t="s">
        <v>440</v>
      </c>
      <c r="AA17" s="16" t="s">
        <v>441</v>
      </c>
      <c r="AB17" s="16" t="s">
        <v>438</v>
      </c>
      <c r="AC17" s="16" t="s">
        <v>441</v>
      </c>
      <c r="AD17" s="16" t="s">
        <v>438</v>
      </c>
      <c r="AE17" s="3"/>
      <c r="AF17" s="3"/>
    </row>
    <row r="18" spans="1:32" ht="123.6" customHeight="1">
      <c r="A18" s="16" t="s">
        <v>104</v>
      </c>
      <c r="B18" s="19" t="s">
        <v>105</v>
      </c>
      <c r="E18" s="3" t="s">
        <v>108</v>
      </c>
      <c r="F18" s="16" t="s">
        <v>109</v>
      </c>
      <c r="G18" s="16" t="s">
        <v>500</v>
      </c>
      <c r="H18" s="3" t="s">
        <v>501</v>
      </c>
      <c r="I18" s="3" t="s">
        <v>14</v>
      </c>
      <c r="M18" s="3" t="s">
        <v>435</v>
      </c>
      <c r="N18" s="3" t="s">
        <v>461</v>
      </c>
      <c r="Q18" s="16" t="s">
        <v>502</v>
      </c>
      <c r="R18" s="16" t="s">
        <v>45</v>
      </c>
      <c r="S18" s="38">
        <v>710.3</v>
      </c>
      <c r="T18" s="16" t="s">
        <v>437</v>
      </c>
      <c r="U18" s="38" t="s">
        <v>45</v>
      </c>
      <c r="V18" s="16" t="s">
        <v>438</v>
      </c>
      <c r="W18" s="3" t="s">
        <v>463</v>
      </c>
      <c r="X18" s="3" t="s">
        <v>438</v>
      </c>
      <c r="Y18" s="16" t="s">
        <v>439</v>
      </c>
      <c r="Z18" s="16" t="s">
        <v>440</v>
      </c>
      <c r="AA18" s="16" t="s">
        <v>441</v>
      </c>
      <c r="AB18" s="16" t="s">
        <v>438</v>
      </c>
      <c r="AC18" s="16" t="s">
        <v>441</v>
      </c>
      <c r="AD18" s="16" t="s">
        <v>438</v>
      </c>
      <c r="AE18" s="3"/>
      <c r="AF18" s="3"/>
    </row>
    <row r="19" spans="1:32" ht="123.6" customHeight="1">
      <c r="A19" s="16" t="s">
        <v>94</v>
      </c>
      <c r="B19" s="19" t="s">
        <v>95</v>
      </c>
      <c r="E19" s="3" t="s">
        <v>96</v>
      </c>
      <c r="F19" s="16" t="s">
        <v>97</v>
      </c>
      <c r="G19" s="16" t="s">
        <v>503</v>
      </c>
      <c r="H19" s="3" t="s">
        <v>504</v>
      </c>
      <c r="I19" s="3" t="s">
        <v>14</v>
      </c>
      <c r="M19" s="3" t="s">
        <v>505</v>
      </c>
      <c r="N19" s="3" t="s">
        <v>506</v>
      </c>
      <c r="Q19" s="16" t="s">
        <v>507</v>
      </c>
      <c r="R19" s="16" t="s">
        <v>45</v>
      </c>
      <c r="S19" s="38">
        <v>360617</v>
      </c>
      <c r="T19" s="16" t="s">
        <v>450</v>
      </c>
      <c r="U19" s="38">
        <v>3088820.63</v>
      </c>
      <c r="V19" s="16" t="s">
        <v>483</v>
      </c>
      <c r="W19" s="3" t="s">
        <v>143</v>
      </c>
      <c r="X19" s="3" t="s">
        <v>438</v>
      </c>
      <c r="Y19" s="16" t="s">
        <v>457</v>
      </c>
      <c r="Z19" s="16" t="s">
        <v>440</v>
      </c>
      <c r="AA19" s="16" t="s">
        <v>457</v>
      </c>
      <c r="AB19" s="16" t="s">
        <v>143</v>
      </c>
      <c r="AC19" s="16" t="s">
        <v>457</v>
      </c>
      <c r="AD19" s="16" t="s">
        <v>143</v>
      </c>
      <c r="AE19" s="3"/>
      <c r="AF19" s="3"/>
    </row>
    <row r="20" spans="1:32" ht="123.6" customHeight="1">
      <c r="A20" s="16" t="s">
        <v>94</v>
      </c>
      <c r="B20" s="19" t="s">
        <v>95</v>
      </c>
      <c r="E20" s="3" t="s">
        <v>96</v>
      </c>
      <c r="F20" s="16" t="s">
        <v>97</v>
      </c>
      <c r="G20" s="16" t="s">
        <v>508</v>
      </c>
      <c r="H20" s="3" t="s">
        <v>504</v>
      </c>
      <c r="I20" s="3" t="s">
        <v>14</v>
      </c>
      <c r="J20" s="3" t="s">
        <v>11</v>
      </c>
      <c r="M20" s="3" t="s">
        <v>506</v>
      </c>
      <c r="N20" s="3" t="s">
        <v>455</v>
      </c>
      <c r="O20" s="3" t="s">
        <v>509</v>
      </c>
      <c r="Q20" s="16" t="s">
        <v>510</v>
      </c>
      <c r="R20" s="16" t="s">
        <v>45</v>
      </c>
      <c r="S20" s="38">
        <v>29045</v>
      </c>
      <c r="T20" s="16" t="s">
        <v>450</v>
      </c>
      <c r="U20" s="38">
        <v>64239.71</v>
      </c>
      <c r="V20" s="16" t="s">
        <v>483</v>
      </c>
      <c r="W20" s="3" t="s">
        <v>143</v>
      </c>
      <c r="X20" s="3" t="s">
        <v>438</v>
      </c>
      <c r="Y20" s="16" t="s">
        <v>457</v>
      </c>
      <c r="Z20" s="16" t="s">
        <v>440</v>
      </c>
      <c r="AA20" s="16" t="s">
        <v>457</v>
      </c>
      <c r="AB20" s="16" t="s">
        <v>143</v>
      </c>
      <c r="AC20" s="16" t="s">
        <v>457</v>
      </c>
      <c r="AD20" s="16" t="s">
        <v>143</v>
      </c>
      <c r="AE20" s="3"/>
      <c r="AF20" s="3"/>
    </row>
    <row r="21" spans="1:32" ht="123.6" customHeight="1">
      <c r="A21" s="16" t="s">
        <v>94</v>
      </c>
      <c r="B21" s="19" t="s">
        <v>95</v>
      </c>
      <c r="E21" s="3" t="s">
        <v>96</v>
      </c>
      <c r="F21" s="16" t="s">
        <v>97</v>
      </c>
      <c r="G21" s="16" t="s">
        <v>511</v>
      </c>
      <c r="H21" s="3" t="s">
        <v>504</v>
      </c>
      <c r="I21" s="3" t="s">
        <v>14</v>
      </c>
      <c r="M21" s="3" t="s">
        <v>512</v>
      </c>
      <c r="N21" s="3" t="s">
        <v>513</v>
      </c>
      <c r="Q21" s="16" t="s">
        <v>514</v>
      </c>
      <c r="R21" s="16" t="s">
        <v>45</v>
      </c>
      <c r="S21" s="38">
        <v>36322</v>
      </c>
      <c r="T21" s="16" t="s">
        <v>450</v>
      </c>
      <c r="U21" s="38">
        <v>83188.62</v>
      </c>
      <c r="V21" s="16" t="s">
        <v>483</v>
      </c>
      <c r="W21" s="3" t="s">
        <v>143</v>
      </c>
      <c r="X21" s="3" t="s">
        <v>438</v>
      </c>
      <c r="Y21" s="16" t="s">
        <v>457</v>
      </c>
      <c r="Z21" s="16" t="s">
        <v>440</v>
      </c>
      <c r="AA21" s="16" t="s">
        <v>457</v>
      </c>
      <c r="AB21" s="16" t="s">
        <v>143</v>
      </c>
      <c r="AC21" s="16" t="s">
        <v>457</v>
      </c>
      <c r="AD21" s="16" t="s">
        <v>143</v>
      </c>
      <c r="AE21" s="3"/>
      <c r="AF21" s="3"/>
    </row>
    <row r="22" spans="1:32" ht="123.6" customHeight="1">
      <c r="A22" s="16" t="s">
        <v>94</v>
      </c>
      <c r="B22" s="19" t="s">
        <v>95</v>
      </c>
      <c r="E22" s="3" t="s">
        <v>96</v>
      </c>
      <c r="F22" s="16" t="s">
        <v>97</v>
      </c>
      <c r="G22" s="16" t="s">
        <v>515</v>
      </c>
      <c r="H22" s="3" t="s">
        <v>504</v>
      </c>
      <c r="I22" s="3" t="s">
        <v>14</v>
      </c>
      <c r="M22" s="3" t="s">
        <v>516</v>
      </c>
      <c r="Q22" s="16" t="s">
        <v>517</v>
      </c>
      <c r="R22" s="16" t="s">
        <v>45</v>
      </c>
      <c r="S22" s="38">
        <v>136322</v>
      </c>
      <c r="T22" s="16" t="s">
        <v>450</v>
      </c>
      <c r="U22" s="38">
        <v>340805.38</v>
      </c>
      <c r="V22" s="16" t="s">
        <v>483</v>
      </c>
      <c r="W22" s="3" t="s">
        <v>143</v>
      </c>
      <c r="X22" s="3" t="s">
        <v>438</v>
      </c>
      <c r="Y22" s="16" t="s">
        <v>457</v>
      </c>
      <c r="Z22" s="16" t="s">
        <v>440</v>
      </c>
      <c r="AA22" s="16" t="s">
        <v>457</v>
      </c>
      <c r="AB22" s="16" t="s">
        <v>143</v>
      </c>
      <c r="AC22" s="16" t="s">
        <v>457</v>
      </c>
      <c r="AD22" s="16" t="s">
        <v>143</v>
      </c>
      <c r="AE22" s="3"/>
      <c r="AF22" s="3"/>
    </row>
    <row r="23" spans="1:32" ht="123.6" customHeight="1">
      <c r="A23" s="16" t="s">
        <v>94</v>
      </c>
      <c r="B23" s="19" t="s">
        <v>95</v>
      </c>
      <c r="E23" s="3" t="s">
        <v>96</v>
      </c>
      <c r="F23" s="16" t="s">
        <v>97</v>
      </c>
      <c r="G23" s="16" t="s">
        <v>518</v>
      </c>
      <c r="H23" s="3" t="s">
        <v>504</v>
      </c>
      <c r="I23" s="3" t="s">
        <v>14</v>
      </c>
      <c r="M23" s="3" t="s">
        <v>519</v>
      </c>
      <c r="N23" s="3" t="s">
        <v>520</v>
      </c>
      <c r="Q23" s="16" t="s">
        <v>521</v>
      </c>
      <c r="R23" s="16" t="s">
        <v>45</v>
      </c>
      <c r="S23" s="38">
        <v>32058</v>
      </c>
      <c r="T23" s="16" t="s">
        <v>450</v>
      </c>
      <c r="U23" s="38">
        <v>192780.21</v>
      </c>
      <c r="V23" s="16" t="s">
        <v>483</v>
      </c>
      <c r="W23" s="3" t="s">
        <v>143</v>
      </c>
      <c r="X23" s="3" t="s">
        <v>438</v>
      </c>
      <c r="Y23" s="16" t="s">
        <v>457</v>
      </c>
      <c r="Z23" s="16" t="s">
        <v>440</v>
      </c>
      <c r="AA23" s="16" t="s">
        <v>457</v>
      </c>
      <c r="AB23" s="16" t="s">
        <v>143</v>
      </c>
      <c r="AC23" s="16" t="s">
        <v>457</v>
      </c>
      <c r="AD23" s="16" t="s">
        <v>143</v>
      </c>
      <c r="AE23" s="3"/>
      <c r="AF23" s="3"/>
    </row>
    <row r="24" spans="1:32" ht="123.6" customHeight="1">
      <c r="A24" s="16" t="s">
        <v>94</v>
      </c>
      <c r="B24" s="19" t="s">
        <v>95</v>
      </c>
      <c r="E24" s="3" t="s">
        <v>96</v>
      </c>
      <c r="F24" s="16" t="s">
        <v>97</v>
      </c>
      <c r="G24" s="16" t="s">
        <v>522</v>
      </c>
      <c r="H24" s="3" t="s">
        <v>504</v>
      </c>
      <c r="I24" s="3" t="s">
        <v>14</v>
      </c>
      <c r="M24" s="3" t="s">
        <v>461</v>
      </c>
      <c r="Q24" s="16" t="s">
        <v>523</v>
      </c>
      <c r="R24" s="16" t="s">
        <v>45</v>
      </c>
      <c r="S24" s="38">
        <v>34081</v>
      </c>
      <c r="T24" s="16" t="s">
        <v>450</v>
      </c>
      <c r="U24" s="38">
        <v>85201.34</v>
      </c>
      <c r="V24" s="16" t="s">
        <v>483</v>
      </c>
      <c r="W24" s="3" t="s">
        <v>143</v>
      </c>
      <c r="X24" s="3" t="s">
        <v>438</v>
      </c>
      <c r="Y24" s="16" t="s">
        <v>457</v>
      </c>
      <c r="Z24" s="16" t="s">
        <v>440</v>
      </c>
      <c r="AA24" s="16" t="s">
        <v>457</v>
      </c>
      <c r="AB24" s="16" t="s">
        <v>143</v>
      </c>
      <c r="AC24" s="16" t="s">
        <v>457</v>
      </c>
      <c r="AD24" s="16" t="s">
        <v>143</v>
      </c>
      <c r="AE24" s="3"/>
      <c r="AF24" s="3"/>
    </row>
    <row r="25" spans="1:32" ht="123.6" customHeight="1">
      <c r="A25" s="16" t="s">
        <v>94</v>
      </c>
      <c r="B25" s="19" t="s">
        <v>95</v>
      </c>
      <c r="E25" s="3" t="s">
        <v>96</v>
      </c>
      <c r="F25" s="16" t="s">
        <v>97</v>
      </c>
      <c r="G25" s="16" t="s">
        <v>524</v>
      </c>
      <c r="H25" s="3" t="s">
        <v>504</v>
      </c>
      <c r="I25" s="3" t="s">
        <v>14</v>
      </c>
      <c r="M25" s="3" t="s">
        <v>435</v>
      </c>
      <c r="N25" s="3" t="s">
        <v>506</v>
      </c>
      <c r="Q25" s="16" t="s">
        <v>525</v>
      </c>
      <c r="R25" s="16" t="s">
        <v>45</v>
      </c>
      <c r="S25" s="38">
        <v>20448</v>
      </c>
      <c r="T25" s="16" t="s">
        <v>450</v>
      </c>
      <c r="U25" s="38">
        <v>51120.81</v>
      </c>
      <c r="V25" s="16" t="s">
        <v>483</v>
      </c>
      <c r="W25" s="3" t="s">
        <v>143</v>
      </c>
      <c r="X25" s="3" t="s">
        <v>438</v>
      </c>
      <c r="Y25" s="16" t="s">
        <v>457</v>
      </c>
      <c r="Z25" s="16" t="s">
        <v>440</v>
      </c>
      <c r="AA25" s="16" t="s">
        <v>457</v>
      </c>
      <c r="AB25" s="16" t="s">
        <v>143</v>
      </c>
      <c r="AC25" s="16" t="s">
        <v>457</v>
      </c>
      <c r="AD25" s="16" t="s">
        <v>143</v>
      </c>
      <c r="AE25" s="3"/>
      <c r="AF25" s="3"/>
    </row>
    <row r="26" spans="1:32" ht="123.6" customHeight="1">
      <c r="A26" s="16" t="s">
        <v>94</v>
      </c>
      <c r="B26" s="19" t="s">
        <v>95</v>
      </c>
      <c r="E26" s="3" t="s">
        <v>96</v>
      </c>
      <c r="F26" s="16" t="s">
        <v>97</v>
      </c>
      <c r="G26" s="16" t="s">
        <v>526</v>
      </c>
      <c r="H26" s="3" t="s">
        <v>527</v>
      </c>
      <c r="I26" s="3" t="s">
        <v>14</v>
      </c>
      <c r="M26" s="3" t="s">
        <v>528</v>
      </c>
      <c r="N26" s="3" t="s">
        <v>529</v>
      </c>
      <c r="Q26" s="16" t="s">
        <v>530</v>
      </c>
      <c r="R26" s="16" t="s">
        <v>45</v>
      </c>
      <c r="S26" s="38">
        <v>56233</v>
      </c>
      <c r="T26" s="16" t="s">
        <v>450</v>
      </c>
      <c r="U26" s="38">
        <v>281164.44</v>
      </c>
      <c r="V26" s="16" t="s">
        <v>483</v>
      </c>
      <c r="W26" s="3" t="s">
        <v>143</v>
      </c>
      <c r="X26" s="3" t="s">
        <v>438</v>
      </c>
      <c r="Y26" s="16" t="s">
        <v>457</v>
      </c>
      <c r="Z26" s="16" t="s">
        <v>440</v>
      </c>
      <c r="AA26" s="16" t="s">
        <v>457</v>
      </c>
      <c r="AB26" s="16" t="s">
        <v>143</v>
      </c>
      <c r="AC26" s="16" t="s">
        <v>457</v>
      </c>
      <c r="AD26" s="16" t="s">
        <v>143</v>
      </c>
      <c r="AE26" s="3"/>
      <c r="AF26" s="3"/>
    </row>
    <row r="27" spans="1:32" ht="123.6" customHeight="1">
      <c r="A27" s="16" t="s">
        <v>94</v>
      </c>
      <c r="B27" s="19" t="s">
        <v>95</v>
      </c>
      <c r="E27" s="3" t="s">
        <v>96</v>
      </c>
      <c r="F27" s="16" t="s">
        <v>97</v>
      </c>
      <c r="G27" s="16" t="s">
        <v>531</v>
      </c>
      <c r="H27" s="3" t="s">
        <v>527</v>
      </c>
      <c r="I27" s="3" t="s">
        <v>14</v>
      </c>
      <c r="M27" s="3" t="s">
        <v>498</v>
      </c>
      <c r="N27" s="3" t="s">
        <v>532</v>
      </c>
      <c r="Q27" s="16" t="s">
        <v>523</v>
      </c>
      <c r="R27" s="16" t="s">
        <v>45</v>
      </c>
      <c r="S27" s="38">
        <v>62013</v>
      </c>
      <c r="T27" s="16" t="s">
        <v>450</v>
      </c>
      <c r="U27" s="38">
        <v>310064.28999999998</v>
      </c>
      <c r="V27" s="16" t="s">
        <v>483</v>
      </c>
      <c r="W27" s="3" t="s">
        <v>143</v>
      </c>
      <c r="X27" s="3" t="s">
        <v>438</v>
      </c>
      <c r="Y27" s="16" t="s">
        <v>457</v>
      </c>
      <c r="Z27" s="16" t="s">
        <v>440</v>
      </c>
      <c r="AA27" s="16" t="s">
        <v>457</v>
      </c>
      <c r="AB27" s="16" t="s">
        <v>143</v>
      </c>
      <c r="AC27" s="16" t="s">
        <v>457</v>
      </c>
      <c r="AD27" s="16" t="s">
        <v>143</v>
      </c>
      <c r="AE27" s="3"/>
      <c r="AF27" s="3"/>
    </row>
    <row r="28" spans="1:32" ht="123.6" customHeight="1">
      <c r="A28" s="16" t="s">
        <v>94</v>
      </c>
      <c r="B28" s="19" t="s">
        <v>95</v>
      </c>
      <c r="E28" s="3" t="s">
        <v>96</v>
      </c>
      <c r="F28" s="16" t="s">
        <v>97</v>
      </c>
      <c r="G28" s="16" t="s">
        <v>533</v>
      </c>
      <c r="H28" s="3" t="s">
        <v>527</v>
      </c>
      <c r="I28" s="3" t="s">
        <v>14</v>
      </c>
      <c r="M28" s="3" t="s">
        <v>534</v>
      </c>
      <c r="N28" s="3" t="s">
        <v>520</v>
      </c>
      <c r="O28" s="3" t="s">
        <v>519</v>
      </c>
      <c r="Q28" s="16" t="s">
        <v>535</v>
      </c>
      <c r="R28" s="16" t="s">
        <v>45</v>
      </c>
      <c r="S28" s="38">
        <v>500</v>
      </c>
      <c r="T28" s="16" t="s">
        <v>450</v>
      </c>
      <c r="U28" s="38">
        <v>1000</v>
      </c>
      <c r="V28" s="16" t="s">
        <v>483</v>
      </c>
      <c r="W28" s="3" t="s">
        <v>143</v>
      </c>
      <c r="X28" s="3" t="s">
        <v>438</v>
      </c>
      <c r="Y28" s="16" t="s">
        <v>441</v>
      </c>
      <c r="Z28" s="16" t="s">
        <v>440</v>
      </c>
      <c r="AA28" s="16" t="s">
        <v>457</v>
      </c>
      <c r="AB28" s="16" t="s">
        <v>143</v>
      </c>
      <c r="AC28" s="16" t="s">
        <v>457</v>
      </c>
      <c r="AD28" s="16" t="s">
        <v>143</v>
      </c>
      <c r="AE28" s="3"/>
      <c r="AF28" s="3"/>
    </row>
    <row r="29" spans="1:32" ht="123.6" customHeight="1">
      <c r="A29" s="16" t="s">
        <v>94</v>
      </c>
      <c r="B29" s="19" t="s">
        <v>95</v>
      </c>
      <c r="E29" s="3" t="s">
        <v>96</v>
      </c>
      <c r="F29" s="16" t="s">
        <v>97</v>
      </c>
      <c r="G29" s="16" t="s">
        <v>536</v>
      </c>
      <c r="H29" s="3" t="s">
        <v>537</v>
      </c>
      <c r="I29" s="3" t="s">
        <v>538</v>
      </c>
      <c r="M29" s="3" t="s">
        <v>539</v>
      </c>
      <c r="N29" s="3" t="s">
        <v>540</v>
      </c>
      <c r="O29" s="3" t="s">
        <v>541</v>
      </c>
      <c r="P29" s="3" t="s">
        <v>542</v>
      </c>
      <c r="Q29" s="16" t="s">
        <v>543</v>
      </c>
      <c r="R29" s="16" t="s">
        <v>45</v>
      </c>
      <c r="S29" s="38">
        <v>307804</v>
      </c>
      <c r="T29" s="16" t="s">
        <v>450</v>
      </c>
      <c r="U29" s="38">
        <v>1539020.01</v>
      </c>
      <c r="V29" s="16" t="s">
        <v>483</v>
      </c>
      <c r="W29" s="3" t="s">
        <v>143</v>
      </c>
      <c r="X29" s="3" t="s">
        <v>438</v>
      </c>
      <c r="Y29" s="16" t="s">
        <v>441</v>
      </c>
      <c r="Z29" s="16" t="s">
        <v>440</v>
      </c>
      <c r="AA29" s="16" t="s">
        <v>441</v>
      </c>
      <c r="AB29" s="16" t="s">
        <v>438</v>
      </c>
      <c r="AC29" s="16" t="s">
        <v>441</v>
      </c>
      <c r="AD29" s="16" t="s">
        <v>438</v>
      </c>
      <c r="AE29" s="3"/>
      <c r="AF29" s="3"/>
    </row>
    <row r="30" spans="1:32" ht="123.6" customHeight="1">
      <c r="A30" s="16" t="s">
        <v>94</v>
      </c>
      <c r="B30" s="19" t="s">
        <v>95</v>
      </c>
      <c r="E30" s="3" t="s">
        <v>96</v>
      </c>
      <c r="F30" s="16" t="s">
        <v>97</v>
      </c>
      <c r="G30" s="16" t="s">
        <v>544</v>
      </c>
      <c r="H30" s="3" t="s">
        <v>537</v>
      </c>
      <c r="I30" s="3" t="s">
        <v>538</v>
      </c>
      <c r="M30" s="3" t="s">
        <v>545</v>
      </c>
      <c r="Q30" s="16" t="s">
        <v>546</v>
      </c>
      <c r="R30" s="16" t="s">
        <v>45</v>
      </c>
      <c r="S30" s="38">
        <v>343051</v>
      </c>
      <c r="T30" s="16" t="s">
        <v>450</v>
      </c>
      <c r="U30" s="38">
        <v>2232881.0699999998</v>
      </c>
      <c r="V30" s="16" t="s">
        <v>483</v>
      </c>
      <c r="W30" s="3" t="s">
        <v>143</v>
      </c>
      <c r="X30" s="3" t="s">
        <v>438</v>
      </c>
      <c r="Y30" s="16" t="s">
        <v>457</v>
      </c>
      <c r="Z30" s="16" t="s">
        <v>440</v>
      </c>
      <c r="AA30" s="16" t="s">
        <v>457</v>
      </c>
      <c r="AB30" s="16" t="s">
        <v>143</v>
      </c>
      <c r="AC30" s="16" t="s">
        <v>457</v>
      </c>
      <c r="AD30" s="16" t="s">
        <v>143</v>
      </c>
      <c r="AE30" s="3"/>
      <c r="AF30" s="3"/>
    </row>
    <row r="31" spans="1:32" ht="123.6" customHeight="1">
      <c r="A31" s="16" t="s">
        <v>94</v>
      </c>
      <c r="B31" s="19" t="s">
        <v>95</v>
      </c>
      <c r="E31" s="3" t="s">
        <v>96</v>
      </c>
      <c r="F31" s="16" t="s">
        <v>97</v>
      </c>
      <c r="G31" s="16" t="s">
        <v>547</v>
      </c>
      <c r="H31" s="3" t="s">
        <v>537</v>
      </c>
      <c r="I31" s="3" t="s">
        <v>538</v>
      </c>
      <c r="J31" s="3" t="s">
        <v>14</v>
      </c>
      <c r="K31" s="3" t="s">
        <v>11</v>
      </c>
      <c r="M31" s="3" t="s">
        <v>548</v>
      </c>
      <c r="N31" s="3" t="s">
        <v>549</v>
      </c>
      <c r="O31" s="3" t="s">
        <v>545</v>
      </c>
      <c r="P31" s="3" t="s">
        <v>506</v>
      </c>
      <c r="Q31" s="16" t="s">
        <v>546</v>
      </c>
      <c r="R31" s="16" t="s">
        <v>45</v>
      </c>
      <c r="S31" s="38">
        <v>81845</v>
      </c>
      <c r="T31" s="16" t="s">
        <v>450</v>
      </c>
      <c r="U31" s="38">
        <v>615608</v>
      </c>
      <c r="V31" s="16" t="s">
        <v>483</v>
      </c>
      <c r="W31" s="3" t="s">
        <v>143</v>
      </c>
      <c r="X31" s="3" t="s">
        <v>438</v>
      </c>
      <c r="Y31" s="16" t="s">
        <v>457</v>
      </c>
      <c r="Z31" s="16" t="s">
        <v>550</v>
      </c>
      <c r="AA31" s="16" t="s">
        <v>457</v>
      </c>
      <c r="AB31" s="16" t="s">
        <v>143</v>
      </c>
      <c r="AC31" s="16" t="s">
        <v>457</v>
      </c>
      <c r="AD31" s="16" t="s">
        <v>143</v>
      </c>
      <c r="AE31" s="3"/>
      <c r="AF31" s="3"/>
    </row>
    <row r="32" spans="1:32" ht="123.6" customHeight="1">
      <c r="A32" s="16" t="s">
        <v>94</v>
      </c>
      <c r="B32" s="19" t="s">
        <v>95</v>
      </c>
      <c r="E32" s="3" t="s">
        <v>96</v>
      </c>
      <c r="F32" s="16" t="s">
        <v>97</v>
      </c>
      <c r="G32" s="16" t="s">
        <v>551</v>
      </c>
      <c r="H32" s="3" t="s">
        <v>537</v>
      </c>
      <c r="I32" s="3" t="s">
        <v>538</v>
      </c>
      <c r="J32" s="3" t="s">
        <v>11</v>
      </c>
      <c r="M32" s="3" t="s">
        <v>549</v>
      </c>
      <c r="N32" s="3" t="s">
        <v>509</v>
      </c>
      <c r="O32" s="3" t="s">
        <v>552</v>
      </c>
      <c r="Q32" s="16" t="s">
        <v>553</v>
      </c>
      <c r="R32" s="16" t="s">
        <v>45</v>
      </c>
      <c r="S32" s="38">
        <v>106160</v>
      </c>
      <c r="T32" s="16" t="s">
        <v>450</v>
      </c>
      <c r="U32" s="38">
        <v>424641.77</v>
      </c>
      <c r="V32" s="16" t="s">
        <v>483</v>
      </c>
      <c r="W32" s="3" t="s">
        <v>143</v>
      </c>
      <c r="X32" s="3" t="s">
        <v>438</v>
      </c>
      <c r="Y32" s="16" t="s">
        <v>457</v>
      </c>
      <c r="Z32" s="16" t="s">
        <v>440</v>
      </c>
      <c r="AA32" s="16" t="s">
        <v>457</v>
      </c>
      <c r="AB32" s="16" t="s">
        <v>143</v>
      </c>
      <c r="AC32" s="16" t="s">
        <v>457</v>
      </c>
      <c r="AD32" s="16" t="s">
        <v>143</v>
      </c>
    </row>
    <row r="33" spans="1:32" ht="123.6" customHeight="1">
      <c r="A33" s="16" t="s">
        <v>94</v>
      </c>
      <c r="B33" s="19" t="s">
        <v>95</v>
      </c>
      <c r="E33" s="3" t="s">
        <v>96</v>
      </c>
      <c r="F33" s="16" t="s">
        <v>97</v>
      </c>
      <c r="G33" s="16" t="s">
        <v>554</v>
      </c>
      <c r="H33" s="3" t="s">
        <v>537</v>
      </c>
      <c r="I33" s="3" t="s">
        <v>11</v>
      </c>
      <c r="M33" s="3" t="s">
        <v>555</v>
      </c>
      <c r="Q33" s="16" t="s">
        <v>556</v>
      </c>
      <c r="R33" s="16" t="s">
        <v>45</v>
      </c>
      <c r="S33" s="38">
        <v>92515</v>
      </c>
      <c r="T33" s="16" t="s">
        <v>450</v>
      </c>
      <c r="U33" s="38">
        <v>231286.82</v>
      </c>
      <c r="V33" s="16" t="s">
        <v>483</v>
      </c>
      <c r="W33" s="3" t="s">
        <v>143</v>
      </c>
      <c r="X33" s="3" t="s">
        <v>438</v>
      </c>
      <c r="Y33" s="16" t="s">
        <v>441</v>
      </c>
      <c r="Z33" s="16" t="s">
        <v>440</v>
      </c>
      <c r="AA33" s="16" t="s">
        <v>457</v>
      </c>
      <c r="AB33" s="16" t="s">
        <v>143</v>
      </c>
      <c r="AC33" s="16" t="s">
        <v>457</v>
      </c>
      <c r="AD33" s="16" t="s">
        <v>143</v>
      </c>
      <c r="AE33" s="3"/>
      <c r="AF33" s="3"/>
    </row>
    <row r="34" spans="1:32" ht="123.6" customHeight="1">
      <c r="A34" s="16" t="s">
        <v>94</v>
      </c>
      <c r="B34" s="19" t="s">
        <v>95</v>
      </c>
      <c r="E34" s="3" t="s">
        <v>96</v>
      </c>
      <c r="F34" s="16" t="s">
        <v>97</v>
      </c>
      <c r="G34" s="16" t="s">
        <v>557</v>
      </c>
      <c r="H34" s="3" t="s">
        <v>537</v>
      </c>
      <c r="I34" s="3" t="s">
        <v>538</v>
      </c>
      <c r="M34" s="3" t="s">
        <v>558</v>
      </c>
      <c r="Q34" s="16" t="s">
        <v>556</v>
      </c>
      <c r="R34" s="16" t="s">
        <v>45</v>
      </c>
      <c r="S34" s="38">
        <v>12312</v>
      </c>
      <c r="T34" s="16" t="s">
        <v>450</v>
      </c>
      <c r="U34" s="38">
        <v>24624.32</v>
      </c>
      <c r="V34" s="16" t="s">
        <v>483</v>
      </c>
      <c r="W34" s="3" t="s">
        <v>143</v>
      </c>
      <c r="X34" s="3" t="s">
        <v>438</v>
      </c>
      <c r="Y34" s="16" t="s">
        <v>457</v>
      </c>
      <c r="Z34" s="16" t="s">
        <v>440</v>
      </c>
      <c r="AA34" s="16" t="s">
        <v>457</v>
      </c>
      <c r="AB34" s="16" t="s">
        <v>143</v>
      </c>
      <c r="AC34" s="16" t="s">
        <v>457</v>
      </c>
      <c r="AD34" s="16" t="s">
        <v>143</v>
      </c>
      <c r="AE34" s="3"/>
      <c r="AF34" s="3"/>
    </row>
    <row r="35" spans="1:32" ht="123.6" customHeight="1">
      <c r="A35" s="16" t="s">
        <v>94</v>
      </c>
      <c r="B35" s="19" t="s">
        <v>95</v>
      </c>
      <c r="E35" s="3" t="s">
        <v>96</v>
      </c>
      <c r="F35" s="16" t="s">
        <v>97</v>
      </c>
      <c r="G35" s="16" t="s">
        <v>559</v>
      </c>
      <c r="H35" s="3" t="s">
        <v>560</v>
      </c>
      <c r="I35" s="3" t="s">
        <v>11</v>
      </c>
      <c r="M35" s="3" t="s">
        <v>561</v>
      </c>
      <c r="Q35" s="16" t="s">
        <v>556</v>
      </c>
      <c r="R35" s="16" t="s">
        <v>45</v>
      </c>
      <c r="S35" s="38">
        <v>17335</v>
      </c>
      <c r="T35" s="16" t="s">
        <v>450</v>
      </c>
      <c r="U35" s="38">
        <v>92884.39</v>
      </c>
      <c r="V35" s="16" t="s">
        <v>483</v>
      </c>
      <c r="W35" s="3" t="s">
        <v>143</v>
      </c>
      <c r="X35" s="3" t="s">
        <v>438</v>
      </c>
      <c r="Y35" s="16" t="s">
        <v>457</v>
      </c>
      <c r="Z35" s="16" t="s">
        <v>440</v>
      </c>
      <c r="AA35" s="16" t="s">
        <v>457</v>
      </c>
      <c r="AB35" s="16" t="s">
        <v>143</v>
      </c>
      <c r="AC35" s="16" t="s">
        <v>457</v>
      </c>
      <c r="AD35" s="16" t="s">
        <v>143</v>
      </c>
      <c r="AE35" s="3"/>
      <c r="AF35" s="3"/>
    </row>
    <row r="36" spans="1:32" ht="123.6" customHeight="1">
      <c r="A36" s="16" t="s">
        <v>94</v>
      </c>
      <c r="B36" s="19" t="s">
        <v>95</v>
      </c>
      <c r="E36" s="3" t="s">
        <v>96</v>
      </c>
      <c r="F36" s="16" t="s">
        <v>97</v>
      </c>
      <c r="G36" s="16" t="s">
        <v>562</v>
      </c>
      <c r="H36" s="3" t="s">
        <v>560</v>
      </c>
      <c r="I36" s="3" t="s">
        <v>538</v>
      </c>
      <c r="J36" s="3" t="s">
        <v>11</v>
      </c>
      <c r="M36" s="3" t="s">
        <v>549</v>
      </c>
      <c r="N36" s="3" t="s">
        <v>548</v>
      </c>
      <c r="Q36" s="16" t="s">
        <v>563</v>
      </c>
      <c r="R36" s="16" t="s">
        <v>45</v>
      </c>
      <c r="S36" s="38">
        <v>6205</v>
      </c>
      <c r="T36" s="16" t="s">
        <v>450</v>
      </c>
      <c r="U36" s="38">
        <v>19391.46</v>
      </c>
      <c r="V36" s="16" t="s">
        <v>483</v>
      </c>
      <c r="W36" s="3" t="s">
        <v>143</v>
      </c>
      <c r="X36" s="3" t="s">
        <v>438</v>
      </c>
      <c r="Y36" s="16" t="s">
        <v>457</v>
      </c>
      <c r="Z36" s="16" t="s">
        <v>550</v>
      </c>
      <c r="AA36" s="16" t="s">
        <v>457</v>
      </c>
      <c r="AB36" s="16" t="s">
        <v>143</v>
      </c>
      <c r="AC36" s="16" t="s">
        <v>457</v>
      </c>
      <c r="AD36" s="16" t="s">
        <v>143</v>
      </c>
    </row>
    <row r="37" spans="1:32" ht="123.6" customHeight="1">
      <c r="A37" s="16" t="s">
        <v>94</v>
      </c>
      <c r="B37" s="34" t="s">
        <v>95</v>
      </c>
      <c r="E37" s="3" t="s">
        <v>96</v>
      </c>
      <c r="F37" s="16" t="s">
        <v>97</v>
      </c>
      <c r="G37" s="16" t="s">
        <v>564</v>
      </c>
      <c r="H37" s="3" t="s">
        <v>565</v>
      </c>
      <c r="I37" s="3" t="s">
        <v>15</v>
      </c>
      <c r="M37" s="3" t="s">
        <v>566</v>
      </c>
      <c r="Q37" s="16" t="s">
        <v>507</v>
      </c>
      <c r="R37" s="16" t="s">
        <v>45</v>
      </c>
      <c r="S37" s="38">
        <v>76440</v>
      </c>
      <c r="T37" s="16" t="s">
        <v>450</v>
      </c>
      <c r="U37" s="38">
        <v>203840.76</v>
      </c>
      <c r="V37" s="16" t="s">
        <v>483</v>
      </c>
      <c r="W37" s="3" t="s">
        <v>143</v>
      </c>
      <c r="X37" s="3" t="s">
        <v>438</v>
      </c>
      <c r="Y37" s="16" t="s">
        <v>441</v>
      </c>
      <c r="Z37" s="16" t="s">
        <v>440</v>
      </c>
      <c r="AA37" s="16" t="s">
        <v>457</v>
      </c>
      <c r="AB37" s="16" t="s">
        <v>143</v>
      </c>
      <c r="AC37" s="16" t="s">
        <v>457</v>
      </c>
      <c r="AD37" s="16" t="s">
        <v>143</v>
      </c>
      <c r="AE37" s="3"/>
      <c r="AF37" s="3"/>
    </row>
    <row r="38" spans="1:32" ht="123.6" customHeight="1">
      <c r="A38" s="16" t="s">
        <v>94</v>
      </c>
      <c r="B38" s="19" t="s">
        <v>95</v>
      </c>
      <c r="E38" s="3" t="s">
        <v>96</v>
      </c>
      <c r="F38" s="16" t="s">
        <v>97</v>
      </c>
      <c r="G38" s="16" t="s">
        <v>567</v>
      </c>
      <c r="H38" s="3" t="s">
        <v>565</v>
      </c>
      <c r="I38" s="3" t="s">
        <v>538</v>
      </c>
      <c r="M38" s="3" t="s">
        <v>568</v>
      </c>
      <c r="Q38" s="16" t="s">
        <v>569</v>
      </c>
      <c r="R38" s="16" t="s">
        <v>45</v>
      </c>
      <c r="S38" s="38">
        <v>20029</v>
      </c>
      <c r="T38" s="16" t="s">
        <v>450</v>
      </c>
      <c r="U38" s="38">
        <v>320463.57</v>
      </c>
      <c r="V38" s="16" t="s">
        <v>483</v>
      </c>
      <c r="W38" s="3" t="s">
        <v>143</v>
      </c>
      <c r="X38" s="3" t="s">
        <v>438</v>
      </c>
      <c r="Y38" s="16" t="s">
        <v>441</v>
      </c>
      <c r="Z38" s="16" t="s">
        <v>440</v>
      </c>
      <c r="AA38" s="16" t="s">
        <v>457</v>
      </c>
      <c r="AB38" s="16" t="s">
        <v>143</v>
      </c>
      <c r="AC38" s="16" t="s">
        <v>457</v>
      </c>
      <c r="AD38" s="16" t="s">
        <v>143</v>
      </c>
    </row>
    <row r="39" spans="1:32" ht="123.6" customHeight="1">
      <c r="A39" s="16" t="s">
        <v>94</v>
      </c>
      <c r="B39" s="19" t="s">
        <v>95</v>
      </c>
      <c r="E39" s="3" t="s">
        <v>96</v>
      </c>
      <c r="F39" s="16" t="s">
        <v>97</v>
      </c>
      <c r="G39" s="16" t="s">
        <v>570</v>
      </c>
      <c r="H39" s="3" t="s">
        <v>565</v>
      </c>
      <c r="I39" s="3" t="s">
        <v>15</v>
      </c>
      <c r="J39" s="3" t="s">
        <v>11</v>
      </c>
      <c r="M39" s="3" t="s">
        <v>571</v>
      </c>
      <c r="N39" s="3" t="s">
        <v>572</v>
      </c>
      <c r="Q39" s="16" t="s">
        <v>573</v>
      </c>
      <c r="R39" s="16" t="s">
        <v>45</v>
      </c>
      <c r="S39" s="38">
        <v>41375</v>
      </c>
      <c r="T39" s="16" t="s">
        <v>450</v>
      </c>
      <c r="U39" s="38">
        <v>165498.26999999999</v>
      </c>
      <c r="V39" s="16" t="s">
        <v>483</v>
      </c>
      <c r="W39" s="3" t="s">
        <v>143</v>
      </c>
      <c r="X39" s="3" t="s">
        <v>438</v>
      </c>
      <c r="Y39" s="16" t="s">
        <v>441</v>
      </c>
      <c r="Z39" s="16" t="s">
        <v>440</v>
      </c>
      <c r="AA39" s="16" t="s">
        <v>441</v>
      </c>
      <c r="AB39" s="16" t="s">
        <v>438</v>
      </c>
      <c r="AC39" s="16" t="s">
        <v>441</v>
      </c>
      <c r="AD39" s="16" t="s">
        <v>438</v>
      </c>
      <c r="AE39" s="3"/>
      <c r="AF39" s="3"/>
    </row>
    <row r="40" spans="1:32" ht="123.6" customHeight="1">
      <c r="A40" s="16" t="s">
        <v>94</v>
      </c>
      <c r="B40" s="19" t="s">
        <v>95</v>
      </c>
      <c r="E40" s="3" t="s">
        <v>96</v>
      </c>
      <c r="F40" s="16" t="s">
        <v>97</v>
      </c>
      <c r="G40" s="16" t="s">
        <v>574</v>
      </c>
      <c r="H40" s="3" t="s">
        <v>565</v>
      </c>
      <c r="I40" s="3" t="s">
        <v>15</v>
      </c>
      <c r="M40" s="3" t="s">
        <v>575</v>
      </c>
      <c r="Q40" s="16" t="s">
        <v>556</v>
      </c>
      <c r="R40" s="16" t="s">
        <v>45</v>
      </c>
      <c r="S40" s="38">
        <v>24480</v>
      </c>
      <c r="T40" s="16" t="s">
        <v>450</v>
      </c>
      <c r="U40" s="38">
        <v>48959.4</v>
      </c>
      <c r="V40" s="16" t="s">
        <v>483</v>
      </c>
      <c r="W40" s="3" t="s">
        <v>143</v>
      </c>
      <c r="X40" s="3" t="s">
        <v>438</v>
      </c>
      <c r="Y40" s="16" t="s">
        <v>441</v>
      </c>
      <c r="Z40" s="16" t="s">
        <v>440</v>
      </c>
      <c r="AA40" s="16" t="s">
        <v>441</v>
      </c>
      <c r="AB40" s="16" t="s">
        <v>438</v>
      </c>
      <c r="AC40" s="16" t="s">
        <v>441</v>
      </c>
      <c r="AD40" s="16" t="s">
        <v>438</v>
      </c>
      <c r="AE40" s="3"/>
      <c r="AF40" s="3"/>
    </row>
    <row r="41" spans="1:32" ht="123.6" customHeight="1">
      <c r="A41" s="16" t="s">
        <v>94</v>
      </c>
      <c r="B41" s="19" t="s">
        <v>95</v>
      </c>
      <c r="E41" s="3" t="s">
        <v>96</v>
      </c>
      <c r="F41" s="16" t="s">
        <v>97</v>
      </c>
      <c r="G41" s="16" t="s">
        <v>576</v>
      </c>
      <c r="H41" s="3" t="s">
        <v>565</v>
      </c>
      <c r="I41" s="3" t="s">
        <v>15</v>
      </c>
      <c r="J41" s="3" t="s">
        <v>16</v>
      </c>
      <c r="M41" s="3" t="s">
        <v>566</v>
      </c>
      <c r="Q41" s="16" t="s">
        <v>556</v>
      </c>
      <c r="R41" s="16" t="s">
        <v>45</v>
      </c>
      <c r="S41" s="38">
        <v>10485</v>
      </c>
      <c r="T41" s="16" t="s">
        <v>450</v>
      </c>
      <c r="U41" s="38">
        <v>26211.74</v>
      </c>
      <c r="V41" s="16" t="s">
        <v>483</v>
      </c>
      <c r="W41" s="3" t="s">
        <v>143</v>
      </c>
      <c r="X41" s="3" t="s">
        <v>438</v>
      </c>
      <c r="Y41" s="16" t="s">
        <v>441</v>
      </c>
      <c r="Z41" s="16" t="s">
        <v>440</v>
      </c>
      <c r="AA41" s="16" t="s">
        <v>441</v>
      </c>
      <c r="AB41" s="16" t="s">
        <v>438</v>
      </c>
      <c r="AC41" s="16" t="s">
        <v>441</v>
      </c>
      <c r="AD41" s="16" t="s">
        <v>438</v>
      </c>
      <c r="AE41" s="3"/>
      <c r="AF41" s="3"/>
    </row>
    <row r="42" spans="1:32" ht="123.6" customHeight="1">
      <c r="A42" s="16" t="s">
        <v>183</v>
      </c>
      <c r="B42" s="19" t="s">
        <v>184</v>
      </c>
      <c r="E42" s="3" t="s">
        <v>185</v>
      </c>
      <c r="F42" s="16" t="s">
        <v>186</v>
      </c>
      <c r="G42" s="16" t="s">
        <v>577</v>
      </c>
      <c r="H42" s="3" t="s">
        <v>578</v>
      </c>
      <c r="I42" s="3" t="s">
        <v>447</v>
      </c>
      <c r="M42" s="3" t="s">
        <v>448</v>
      </c>
      <c r="Q42" s="16" t="s">
        <v>579</v>
      </c>
      <c r="R42" s="16" t="s">
        <v>45</v>
      </c>
      <c r="S42" s="38">
        <v>367</v>
      </c>
      <c r="T42" s="16" t="s">
        <v>580</v>
      </c>
      <c r="U42" s="38">
        <v>1742</v>
      </c>
      <c r="V42" s="16" t="s">
        <v>451</v>
      </c>
      <c r="W42" s="3" t="s">
        <v>98</v>
      </c>
      <c r="X42" s="3" t="s">
        <v>438</v>
      </c>
      <c r="Y42" s="16" t="s">
        <v>441</v>
      </c>
      <c r="Z42" s="16" t="s">
        <v>440</v>
      </c>
      <c r="AA42" s="16" t="s">
        <v>441</v>
      </c>
      <c r="AB42" s="16" t="s">
        <v>438</v>
      </c>
      <c r="AC42" s="16" t="s">
        <v>441</v>
      </c>
      <c r="AD42" s="16" t="s">
        <v>438</v>
      </c>
      <c r="AE42" s="3"/>
      <c r="AF42" s="3"/>
    </row>
    <row r="43" spans="1:32" ht="123.6" customHeight="1">
      <c r="A43" s="16" t="s">
        <v>581</v>
      </c>
      <c r="B43" s="19" t="s">
        <v>582</v>
      </c>
      <c r="E43" s="3" t="s">
        <v>342</v>
      </c>
      <c r="F43" s="16" t="s">
        <v>343</v>
      </c>
      <c r="G43" s="16" t="s">
        <v>583</v>
      </c>
      <c r="H43" s="3" t="s">
        <v>584</v>
      </c>
      <c r="I43" s="3" t="s">
        <v>14</v>
      </c>
      <c r="M43" s="3" t="s">
        <v>506</v>
      </c>
      <c r="Q43" s="16" t="s">
        <v>585</v>
      </c>
      <c r="R43" s="16" t="s">
        <v>45</v>
      </c>
      <c r="S43" s="38">
        <v>974855</v>
      </c>
      <c r="T43" s="16">
        <v>2030</v>
      </c>
      <c r="U43" s="38">
        <v>4102119</v>
      </c>
      <c r="V43" s="16">
        <v>2050</v>
      </c>
      <c r="W43" s="3" t="s">
        <v>98</v>
      </c>
      <c r="X43" s="3" t="s">
        <v>438</v>
      </c>
      <c r="Y43" s="16" t="s">
        <v>439</v>
      </c>
      <c r="Z43" s="16" t="s">
        <v>440</v>
      </c>
      <c r="AA43" s="16" t="s">
        <v>441</v>
      </c>
      <c r="AB43" s="16" t="s">
        <v>438</v>
      </c>
      <c r="AC43" s="16" t="s">
        <v>441</v>
      </c>
      <c r="AD43" s="16" t="s">
        <v>438</v>
      </c>
      <c r="AE43" s="3"/>
      <c r="AF43" s="3"/>
    </row>
    <row r="44" spans="1:32" ht="123.6" customHeight="1">
      <c r="A44" s="16" t="s">
        <v>581</v>
      </c>
      <c r="B44" s="19" t="s">
        <v>582</v>
      </c>
      <c r="E44" s="3" t="s">
        <v>342</v>
      </c>
      <c r="F44" s="16" t="s">
        <v>343</v>
      </c>
      <c r="G44" s="16" t="s">
        <v>586</v>
      </c>
      <c r="H44" s="3" t="s">
        <v>587</v>
      </c>
      <c r="I44" s="3" t="s">
        <v>14</v>
      </c>
      <c r="M44" s="3" t="s">
        <v>505</v>
      </c>
      <c r="N44" s="3" t="s">
        <v>435</v>
      </c>
      <c r="O44" s="3" t="s">
        <v>519</v>
      </c>
      <c r="Q44" s="16" t="s">
        <v>588</v>
      </c>
      <c r="R44" s="16" t="s">
        <v>45</v>
      </c>
      <c r="S44" s="38" t="s">
        <v>589</v>
      </c>
      <c r="T44" s="16">
        <v>2030</v>
      </c>
      <c r="U44" s="38">
        <v>4102119</v>
      </c>
      <c r="V44" s="16">
        <v>2050</v>
      </c>
      <c r="W44" s="3" t="s">
        <v>98</v>
      </c>
      <c r="X44" s="3" t="s">
        <v>438</v>
      </c>
      <c r="Y44" s="16" t="s">
        <v>439</v>
      </c>
      <c r="Z44" s="16" t="s">
        <v>550</v>
      </c>
      <c r="AA44" s="16" t="s">
        <v>441</v>
      </c>
      <c r="AB44" s="16" t="s">
        <v>438</v>
      </c>
      <c r="AC44" s="16" t="s">
        <v>441</v>
      </c>
      <c r="AD44" s="16" t="s">
        <v>438</v>
      </c>
      <c r="AE44" s="3"/>
      <c r="AF44" s="3"/>
    </row>
    <row r="45" spans="1:32" ht="123.6" customHeight="1">
      <c r="A45" s="16" t="s">
        <v>581</v>
      </c>
      <c r="B45" s="19" t="s">
        <v>582</v>
      </c>
      <c r="E45" s="3" t="s">
        <v>342</v>
      </c>
      <c r="F45" s="16" t="s">
        <v>343</v>
      </c>
      <c r="G45" s="16" t="s">
        <v>590</v>
      </c>
      <c r="H45" s="3" t="s">
        <v>591</v>
      </c>
      <c r="I45" s="3" t="s">
        <v>15</v>
      </c>
      <c r="M45" s="3" t="s">
        <v>566</v>
      </c>
      <c r="N45" s="3" t="s">
        <v>592</v>
      </c>
      <c r="Q45" s="16" t="s">
        <v>593</v>
      </c>
      <c r="R45" s="16" t="s">
        <v>45</v>
      </c>
      <c r="S45" s="38">
        <v>486963</v>
      </c>
      <c r="T45" s="16">
        <v>2030</v>
      </c>
      <c r="U45" s="38">
        <v>1391320</v>
      </c>
      <c r="V45" s="16">
        <v>2050</v>
      </c>
      <c r="W45" s="3" t="s">
        <v>98</v>
      </c>
      <c r="X45" s="3" t="s">
        <v>438</v>
      </c>
      <c r="Y45" s="16" t="s">
        <v>439</v>
      </c>
      <c r="Z45" s="16" t="s">
        <v>440</v>
      </c>
      <c r="AA45" s="16" t="s">
        <v>441</v>
      </c>
      <c r="AB45" s="16" t="s">
        <v>438</v>
      </c>
      <c r="AC45" s="16" t="s">
        <v>441</v>
      </c>
      <c r="AD45" s="16" t="s">
        <v>438</v>
      </c>
      <c r="AE45" s="3"/>
      <c r="AF45" s="3"/>
    </row>
    <row r="46" spans="1:32" ht="123.6" customHeight="1">
      <c r="A46" s="16" t="s">
        <v>581</v>
      </c>
      <c r="B46" s="19" t="s">
        <v>582</v>
      </c>
      <c r="E46" s="3" t="s">
        <v>342</v>
      </c>
      <c r="F46" s="16" t="s">
        <v>343</v>
      </c>
      <c r="G46" s="16" t="s">
        <v>594</v>
      </c>
      <c r="H46" s="3" t="s">
        <v>595</v>
      </c>
      <c r="I46" s="3" t="s">
        <v>15</v>
      </c>
      <c r="M46" s="3" t="s">
        <v>596</v>
      </c>
      <c r="N46" s="3" t="s">
        <v>575</v>
      </c>
      <c r="Q46" s="16" t="s">
        <v>597</v>
      </c>
      <c r="R46" s="16" t="s">
        <v>45</v>
      </c>
      <c r="S46" s="38">
        <v>494100</v>
      </c>
      <c r="T46" s="16">
        <v>2030</v>
      </c>
      <c r="U46" s="38">
        <v>3623400</v>
      </c>
      <c r="V46" s="16">
        <v>2050</v>
      </c>
      <c r="W46" s="3" t="s">
        <v>598</v>
      </c>
      <c r="X46" s="3" t="s">
        <v>438</v>
      </c>
      <c r="Y46" s="16" t="s">
        <v>439</v>
      </c>
      <c r="Z46" s="16" t="s">
        <v>440</v>
      </c>
      <c r="AA46" s="16" t="s">
        <v>441</v>
      </c>
      <c r="AB46" s="16" t="s">
        <v>438</v>
      </c>
      <c r="AC46" s="16" t="s">
        <v>441</v>
      </c>
      <c r="AD46" s="16" t="s">
        <v>438</v>
      </c>
      <c r="AE46" s="3"/>
      <c r="AF46" s="3"/>
    </row>
    <row r="47" spans="1:32" ht="123.6" customHeight="1">
      <c r="A47" s="16" t="s">
        <v>581</v>
      </c>
      <c r="B47" s="19" t="s">
        <v>582</v>
      </c>
      <c r="E47" s="3" t="s">
        <v>342</v>
      </c>
      <c r="F47" s="16" t="s">
        <v>343</v>
      </c>
      <c r="G47" s="16" t="s">
        <v>599</v>
      </c>
      <c r="H47" s="3" t="s">
        <v>600</v>
      </c>
      <c r="I47" s="3" t="s">
        <v>538</v>
      </c>
      <c r="J47" s="3" t="s">
        <v>11</v>
      </c>
      <c r="M47" s="3" t="s">
        <v>601</v>
      </c>
      <c r="Q47" s="16" t="s">
        <v>602</v>
      </c>
      <c r="R47" s="16" t="s">
        <v>45</v>
      </c>
      <c r="S47" s="38">
        <v>6620</v>
      </c>
      <c r="T47" s="16">
        <v>2030</v>
      </c>
      <c r="U47" s="38">
        <v>33020</v>
      </c>
      <c r="V47" s="16">
        <v>2050</v>
      </c>
      <c r="W47" s="3" t="s">
        <v>603</v>
      </c>
      <c r="X47" s="3" t="s">
        <v>438</v>
      </c>
      <c r="Y47" s="16" t="s">
        <v>439</v>
      </c>
      <c r="Z47" s="16" t="s">
        <v>550</v>
      </c>
      <c r="AA47" s="16" t="s">
        <v>441</v>
      </c>
      <c r="AB47" s="16" t="s">
        <v>438</v>
      </c>
      <c r="AC47" s="16" t="s">
        <v>441</v>
      </c>
      <c r="AD47" s="16" t="s">
        <v>438</v>
      </c>
      <c r="AE47" s="3"/>
      <c r="AF47" s="3"/>
    </row>
    <row r="48" spans="1:32" s="3" customFormat="1" ht="123.6" customHeight="1">
      <c r="A48" s="16" t="s">
        <v>581</v>
      </c>
      <c r="B48" s="19" t="s">
        <v>582</v>
      </c>
      <c r="C48" s="16"/>
      <c r="E48" s="3" t="s">
        <v>342</v>
      </c>
      <c r="F48" s="16" t="s">
        <v>343</v>
      </c>
      <c r="G48" s="16" t="s">
        <v>604</v>
      </c>
      <c r="H48" s="3" t="s">
        <v>605</v>
      </c>
      <c r="I48" s="3" t="s">
        <v>538</v>
      </c>
      <c r="M48" s="3" t="s">
        <v>558</v>
      </c>
      <c r="Q48" s="16" t="s">
        <v>606</v>
      </c>
      <c r="R48" s="16" t="s">
        <v>45</v>
      </c>
      <c r="S48" s="38">
        <v>199034</v>
      </c>
      <c r="T48" s="16">
        <v>2030</v>
      </c>
      <c r="U48" s="38">
        <v>392170</v>
      </c>
      <c r="V48" s="16">
        <v>2050</v>
      </c>
      <c r="W48" s="3" t="s">
        <v>98</v>
      </c>
      <c r="X48" s="3" t="s">
        <v>438</v>
      </c>
      <c r="Y48" s="16" t="s">
        <v>439</v>
      </c>
      <c r="Z48" s="16" t="s">
        <v>440</v>
      </c>
      <c r="AA48" s="16" t="s">
        <v>441</v>
      </c>
      <c r="AB48" s="16" t="s">
        <v>438</v>
      </c>
      <c r="AC48" s="16" t="s">
        <v>441</v>
      </c>
      <c r="AD48" s="16" t="s">
        <v>438</v>
      </c>
    </row>
    <row r="49" spans="1:32" s="3" customFormat="1" ht="123.6" customHeight="1">
      <c r="A49" s="16" t="s">
        <v>581</v>
      </c>
      <c r="B49" s="19" t="s">
        <v>582</v>
      </c>
      <c r="C49" s="16"/>
      <c r="E49" s="3" t="s">
        <v>342</v>
      </c>
      <c r="F49" s="16" t="s">
        <v>343</v>
      </c>
      <c r="G49" s="16" t="s">
        <v>607</v>
      </c>
      <c r="H49" s="3" t="s">
        <v>608</v>
      </c>
      <c r="I49" s="3" t="s">
        <v>447</v>
      </c>
      <c r="M49" s="3" t="s">
        <v>448</v>
      </c>
      <c r="Q49" s="16" t="s">
        <v>609</v>
      </c>
      <c r="R49" s="16" t="s">
        <v>45</v>
      </c>
      <c r="S49" s="38">
        <v>1203446.5</v>
      </c>
      <c r="T49" s="16">
        <v>2050</v>
      </c>
      <c r="U49" s="38" t="s">
        <v>45</v>
      </c>
      <c r="V49" s="16" t="s">
        <v>438</v>
      </c>
      <c r="W49" s="3" t="s">
        <v>98</v>
      </c>
      <c r="X49" s="3" t="s">
        <v>438</v>
      </c>
      <c r="Y49" s="16" t="s">
        <v>439</v>
      </c>
      <c r="Z49" s="16" t="s">
        <v>440</v>
      </c>
      <c r="AA49" s="16" t="s">
        <v>441</v>
      </c>
      <c r="AB49" s="16" t="s">
        <v>438</v>
      </c>
      <c r="AC49" s="16" t="s">
        <v>441</v>
      </c>
      <c r="AD49" s="16" t="s">
        <v>438</v>
      </c>
    </row>
    <row r="50" spans="1:32" s="3" customFormat="1" ht="123.6" customHeight="1">
      <c r="A50" s="16" t="s">
        <v>70</v>
      </c>
      <c r="B50" s="19" t="s">
        <v>69</v>
      </c>
      <c r="C50" s="16"/>
      <c r="E50" s="3" t="s">
        <v>610</v>
      </c>
      <c r="F50" s="16" t="s">
        <v>71</v>
      </c>
      <c r="G50" s="16" t="s">
        <v>611</v>
      </c>
      <c r="H50" s="3" t="s">
        <v>612</v>
      </c>
      <c r="I50" s="3" t="s">
        <v>14</v>
      </c>
      <c r="M50" s="3" t="s">
        <v>613</v>
      </c>
      <c r="Q50" s="16" t="s">
        <v>614</v>
      </c>
      <c r="R50" s="16" t="s">
        <v>45</v>
      </c>
      <c r="S50" s="38">
        <v>205337</v>
      </c>
      <c r="T50" s="16">
        <v>2030</v>
      </c>
      <c r="U50" s="38">
        <v>618755</v>
      </c>
      <c r="V50" s="16">
        <v>2050</v>
      </c>
      <c r="W50" s="3" t="s">
        <v>98</v>
      </c>
      <c r="X50" s="3" t="s">
        <v>438</v>
      </c>
      <c r="Y50" s="16" t="s">
        <v>439</v>
      </c>
      <c r="Z50" s="16" t="s">
        <v>440</v>
      </c>
      <c r="AA50" s="16" t="s">
        <v>439</v>
      </c>
      <c r="AB50" s="24" t="s">
        <v>438</v>
      </c>
      <c r="AC50" s="16" t="s">
        <v>441</v>
      </c>
      <c r="AD50" s="16" t="s">
        <v>438</v>
      </c>
    </row>
    <row r="51" spans="1:32" s="3" customFormat="1" ht="123.6" customHeight="1">
      <c r="A51" s="16" t="s">
        <v>70</v>
      </c>
      <c r="B51" s="19" t="s">
        <v>69</v>
      </c>
      <c r="C51" s="16"/>
      <c r="E51" s="3" t="s">
        <v>610</v>
      </c>
      <c r="F51" s="16" t="s">
        <v>71</v>
      </c>
      <c r="G51" s="16" t="s">
        <v>615</v>
      </c>
      <c r="H51" s="3" t="s">
        <v>612</v>
      </c>
      <c r="I51" s="3" t="s">
        <v>14</v>
      </c>
      <c r="M51" s="3" t="s">
        <v>505</v>
      </c>
      <c r="Q51" s="16" t="s">
        <v>616</v>
      </c>
      <c r="R51" s="16" t="s">
        <v>45</v>
      </c>
      <c r="S51" s="38">
        <v>1647914</v>
      </c>
      <c r="T51" s="16">
        <v>2030</v>
      </c>
      <c r="U51" s="38">
        <v>5084787</v>
      </c>
      <c r="V51" s="16">
        <v>2050</v>
      </c>
      <c r="W51" s="3" t="s">
        <v>98</v>
      </c>
      <c r="X51" s="3" t="s">
        <v>438</v>
      </c>
      <c r="Y51" s="16" t="s">
        <v>439</v>
      </c>
      <c r="Z51" s="16" t="s">
        <v>440</v>
      </c>
      <c r="AA51" s="16" t="s">
        <v>439</v>
      </c>
      <c r="AB51" s="24" t="s">
        <v>438</v>
      </c>
      <c r="AC51" s="16" t="s">
        <v>441</v>
      </c>
      <c r="AD51" s="16" t="s">
        <v>438</v>
      </c>
    </row>
    <row r="52" spans="1:32" s="3" customFormat="1" ht="123.6" customHeight="1">
      <c r="A52" s="16" t="s">
        <v>70</v>
      </c>
      <c r="B52" s="19" t="s">
        <v>69</v>
      </c>
      <c r="C52" s="16"/>
      <c r="E52" s="3" t="s">
        <v>610</v>
      </c>
      <c r="F52" s="16" t="s">
        <v>71</v>
      </c>
      <c r="G52" s="16" t="s">
        <v>617</v>
      </c>
      <c r="H52" s="3" t="s">
        <v>612</v>
      </c>
      <c r="I52" s="3" t="s">
        <v>14</v>
      </c>
      <c r="M52" s="3" t="s">
        <v>505</v>
      </c>
      <c r="Q52" s="16" t="s">
        <v>616</v>
      </c>
      <c r="R52" s="16" t="s">
        <v>45</v>
      </c>
      <c r="S52" s="38">
        <v>930827</v>
      </c>
      <c r="T52" s="16">
        <v>2030</v>
      </c>
      <c r="U52" s="38">
        <v>4258593</v>
      </c>
      <c r="V52" s="16">
        <v>2050</v>
      </c>
      <c r="W52" s="3" t="s">
        <v>98</v>
      </c>
      <c r="X52" s="3" t="s">
        <v>438</v>
      </c>
      <c r="Y52" s="16" t="s">
        <v>439</v>
      </c>
      <c r="Z52" s="16" t="s">
        <v>440</v>
      </c>
      <c r="AA52" s="16" t="s">
        <v>439</v>
      </c>
      <c r="AB52" s="16" t="s">
        <v>438</v>
      </c>
      <c r="AC52" s="16" t="s">
        <v>441</v>
      </c>
      <c r="AD52" s="16" t="s">
        <v>438</v>
      </c>
    </row>
    <row r="53" spans="1:32" s="3" customFormat="1" ht="123.6" customHeight="1">
      <c r="A53" s="16" t="s">
        <v>70</v>
      </c>
      <c r="B53" s="19" t="s">
        <v>69</v>
      </c>
      <c r="C53" s="16"/>
      <c r="E53" s="3" t="s">
        <v>610</v>
      </c>
      <c r="F53" s="16" t="s">
        <v>71</v>
      </c>
      <c r="G53" s="16" t="s">
        <v>618</v>
      </c>
      <c r="H53" s="3" t="s">
        <v>612</v>
      </c>
      <c r="I53" s="3" t="s">
        <v>538</v>
      </c>
      <c r="J53" s="3" t="s">
        <v>11</v>
      </c>
      <c r="M53" s="3" t="s">
        <v>549</v>
      </c>
      <c r="Q53" s="16" t="s">
        <v>616</v>
      </c>
      <c r="R53" s="16" t="s">
        <v>45</v>
      </c>
      <c r="S53" s="38">
        <v>241029</v>
      </c>
      <c r="T53" s="16">
        <v>2030</v>
      </c>
      <c r="U53" s="38">
        <v>485994</v>
      </c>
      <c r="V53" s="16">
        <v>2050</v>
      </c>
      <c r="W53" s="3" t="s">
        <v>619</v>
      </c>
      <c r="X53" s="3" t="s">
        <v>438</v>
      </c>
      <c r="Y53" s="16" t="s">
        <v>439</v>
      </c>
      <c r="Z53" s="16" t="s">
        <v>440</v>
      </c>
      <c r="AA53" s="16" t="s">
        <v>441</v>
      </c>
      <c r="AB53" s="16" t="s">
        <v>438</v>
      </c>
      <c r="AC53" s="16" t="s">
        <v>441</v>
      </c>
      <c r="AD53" s="16" t="s">
        <v>438</v>
      </c>
      <c r="AE53"/>
      <c r="AF53"/>
    </row>
    <row r="54" spans="1:32" s="3" customFormat="1" ht="123.6" customHeight="1">
      <c r="A54" s="16" t="s">
        <v>70</v>
      </c>
      <c r="B54" s="19" t="s">
        <v>69</v>
      </c>
      <c r="C54" s="16"/>
      <c r="E54" s="3" t="s">
        <v>610</v>
      </c>
      <c r="F54" s="16" t="s">
        <v>71</v>
      </c>
      <c r="G54" s="16" t="s">
        <v>620</v>
      </c>
      <c r="H54" s="3" t="s">
        <v>612</v>
      </c>
      <c r="I54" s="3" t="s">
        <v>538</v>
      </c>
      <c r="J54" s="3" t="s">
        <v>11</v>
      </c>
      <c r="M54" s="3" t="s">
        <v>549</v>
      </c>
      <c r="N54" s="3" t="s">
        <v>552</v>
      </c>
      <c r="Q54" s="16" t="s">
        <v>616</v>
      </c>
      <c r="R54" s="16" t="s">
        <v>45</v>
      </c>
      <c r="S54" s="38">
        <v>118120</v>
      </c>
      <c r="T54" s="16">
        <v>2030</v>
      </c>
      <c r="U54" s="38">
        <v>238167</v>
      </c>
      <c r="V54" s="16">
        <v>2050</v>
      </c>
      <c r="W54" s="3" t="s">
        <v>619</v>
      </c>
      <c r="X54" s="3" t="s">
        <v>438</v>
      </c>
      <c r="Y54" s="16" t="s">
        <v>439</v>
      </c>
      <c r="Z54" s="16" t="s">
        <v>440</v>
      </c>
      <c r="AA54" s="16" t="s">
        <v>441</v>
      </c>
      <c r="AB54" s="16" t="s">
        <v>438</v>
      </c>
      <c r="AC54" s="16" t="s">
        <v>441</v>
      </c>
      <c r="AD54" s="16" t="s">
        <v>438</v>
      </c>
      <c r="AE54"/>
      <c r="AF54"/>
    </row>
    <row r="55" spans="1:32" s="3" customFormat="1" ht="123.6" customHeight="1">
      <c r="A55" s="16" t="s">
        <v>70</v>
      </c>
      <c r="B55" s="19" t="s">
        <v>69</v>
      </c>
      <c r="C55" s="16"/>
      <c r="E55" s="3" t="s">
        <v>610</v>
      </c>
      <c r="F55" s="16" t="s">
        <v>71</v>
      </c>
      <c r="G55" s="16" t="s">
        <v>621</v>
      </c>
      <c r="H55" s="3" t="s">
        <v>612</v>
      </c>
      <c r="I55" s="3" t="s">
        <v>538</v>
      </c>
      <c r="M55" s="3" t="s">
        <v>622</v>
      </c>
      <c r="Q55" s="16" t="s">
        <v>616</v>
      </c>
      <c r="R55" s="16" t="s">
        <v>45</v>
      </c>
      <c r="S55" s="38">
        <v>134433</v>
      </c>
      <c r="T55" s="16">
        <v>2030</v>
      </c>
      <c r="U55" s="38">
        <v>431967</v>
      </c>
      <c r="V55" s="16">
        <v>2050</v>
      </c>
      <c r="W55" s="3" t="s">
        <v>98</v>
      </c>
      <c r="X55" s="3" t="s">
        <v>438</v>
      </c>
      <c r="Y55" s="16" t="s">
        <v>439</v>
      </c>
      <c r="Z55" s="16" t="s">
        <v>440</v>
      </c>
      <c r="AA55" s="16" t="s">
        <v>441</v>
      </c>
      <c r="AB55" s="16" t="s">
        <v>438</v>
      </c>
      <c r="AC55" s="16" t="s">
        <v>441</v>
      </c>
      <c r="AD55" s="16" t="s">
        <v>438</v>
      </c>
    </row>
    <row r="56" spans="1:32" s="3" customFormat="1" ht="123.6" customHeight="1">
      <c r="A56" s="16" t="s">
        <v>70</v>
      </c>
      <c r="B56" s="19" t="s">
        <v>69</v>
      </c>
      <c r="C56" s="16"/>
      <c r="E56" s="3" t="s">
        <v>610</v>
      </c>
      <c r="F56" s="16" t="s">
        <v>71</v>
      </c>
      <c r="G56" s="16" t="s">
        <v>623</v>
      </c>
      <c r="H56" s="3" t="s">
        <v>624</v>
      </c>
      <c r="I56" s="3" t="s">
        <v>538</v>
      </c>
      <c r="M56" s="3" t="s">
        <v>541</v>
      </c>
      <c r="N56" s="3" t="s">
        <v>548</v>
      </c>
      <c r="Q56" s="16" t="s">
        <v>616</v>
      </c>
      <c r="R56" s="16" t="s">
        <v>45</v>
      </c>
      <c r="S56" s="38">
        <v>228064</v>
      </c>
      <c r="T56" s="16">
        <v>2030</v>
      </c>
      <c r="U56" s="38">
        <v>1068676</v>
      </c>
      <c r="V56" s="16">
        <v>2050</v>
      </c>
      <c r="W56" s="3" t="s">
        <v>98</v>
      </c>
      <c r="X56" s="3" t="s">
        <v>438</v>
      </c>
      <c r="Y56" s="16" t="s">
        <v>439</v>
      </c>
      <c r="Z56" s="16" t="s">
        <v>440</v>
      </c>
      <c r="AA56" s="16" t="s">
        <v>441</v>
      </c>
      <c r="AB56" s="16" t="s">
        <v>438</v>
      </c>
      <c r="AC56" s="16" t="s">
        <v>441</v>
      </c>
      <c r="AD56" s="16" t="s">
        <v>438</v>
      </c>
    </row>
    <row r="57" spans="1:32" s="3" customFormat="1" ht="123.6" customHeight="1">
      <c r="A57" s="16" t="s">
        <v>70</v>
      </c>
      <c r="B57" s="19" t="s">
        <v>69</v>
      </c>
      <c r="C57" s="16"/>
      <c r="E57" s="3" t="s">
        <v>610</v>
      </c>
      <c r="F57" s="16" t="s">
        <v>71</v>
      </c>
      <c r="G57" s="16" t="s">
        <v>625</v>
      </c>
      <c r="H57" s="3" t="s">
        <v>624</v>
      </c>
      <c r="I57" s="3" t="s">
        <v>538</v>
      </c>
      <c r="M57" s="3" t="s">
        <v>622</v>
      </c>
      <c r="Q57" s="16" t="s">
        <v>616</v>
      </c>
      <c r="R57" s="16" t="s">
        <v>45</v>
      </c>
      <c r="S57" s="38">
        <v>107216</v>
      </c>
      <c r="T57" s="16">
        <v>2030</v>
      </c>
      <c r="U57" s="38">
        <v>333540</v>
      </c>
      <c r="V57" s="16">
        <v>2050</v>
      </c>
      <c r="W57" s="3" t="s">
        <v>98</v>
      </c>
      <c r="X57" s="3" t="s">
        <v>438</v>
      </c>
      <c r="Y57" s="16" t="s">
        <v>439</v>
      </c>
      <c r="Z57" s="16" t="s">
        <v>440</v>
      </c>
      <c r="AA57" s="16" t="s">
        <v>441</v>
      </c>
      <c r="AB57" s="16" t="s">
        <v>438</v>
      </c>
      <c r="AC57" s="16" t="s">
        <v>441</v>
      </c>
      <c r="AD57" s="16" t="s">
        <v>438</v>
      </c>
    </row>
    <row r="58" spans="1:32" s="3" customFormat="1" ht="123.6" customHeight="1">
      <c r="A58" s="16" t="s">
        <v>70</v>
      </c>
      <c r="B58" s="19" t="s">
        <v>69</v>
      </c>
      <c r="C58" s="16"/>
      <c r="E58" s="3" t="s">
        <v>610</v>
      </c>
      <c r="F58" s="16" t="s">
        <v>71</v>
      </c>
      <c r="G58" s="16" t="s">
        <v>626</v>
      </c>
      <c r="H58" s="3" t="s">
        <v>624</v>
      </c>
      <c r="I58" s="3" t="s">
        <v>538</v>
      </c>
      <c r="M58" s="3" t="s">
        <v>541</v>
      </c>
      <c r="N58" s="3" t="s">
        <v>548</v>
      </c>
      <c r="Q58" s="16" t="s">
        <v>616</v>
      </c>
      <c r="R58" s="16" t="s">
        <v>45</v>
      </c>
      <c r="S58" s="38">
        <v>164280</v>
      </c>
      <c r="T58" s="16">
        <v>2030</v>
      </c>
      <c r="U58" s="38">
        <v>772542</v>
      </c>
      <c r="V58" s="16">
        <v>2050</v>
      </c>
      <c r="W58" s="3" t="s">
        <v>98</v>
      </c>
      <c r="X58" s="3" t="s">
        <v>438</v>
      </c>
      <c r="Y58" s="16" t="s">
        <v>439</v>
      </c>
      <c r="Z58" s="16" t="s">
        <v>440</v>
      </c>
      <c r="AA58" s="16" t="s">
        <v>441</v>
      </c>
      <c r="AB58" s="16" t="s">
        <v>438</v>
      </c>
      <c r="AC58" s="16" t="s">
        <v>441</v>
      </c>
      <c r="AD58" s="16" t="s">
        <v>438</v>
      </c>
    </row>
    <row r="59" spans="1:32" s="3" customFormat="1" ht="123.6" customHeight="1">
      <c r="A59" s="16" t="s">
        <v>120</v>
      </c>
      <c r="B59" s="19" t="s">
        <v>121</v>
      </c>
      <c r="C59" s="16"/>
      <c r="E59" s="3" t="s">
        <v>124</v>
      </c>
      <c r="F59" s="16" t="s">
        <v>125</v>
      </c>
      <c r="G59" s="16" t="s">
        <v>627</v>
      </c>
      <c r="H59" s="3" t="s">
        <v>628</v>
      </c>
      <c r="I59" s="3" t="s">
        <v>538</v>
      </c>
      <c r="J59" s="3" t="s">
        <v>15</v>
      </c>
      <c r="M59" s="3" t="s">
        <v>566</v>
      </c>
      <c r="N59" s="3" t="s">
        <v>629</v>
      </c>
      <c r="O59" s="3" t="s">
        <v>630</v>
      </c>
      <c r="P59" s="3" t="s">
        <v>539</v>
      </c>
      <c r="Q59" s="16" t="s">
        <v>631</v>
      </c>
      <c r="R59" s="16" t="s">
        <v>45</v>
      </c>
      <c r="S59" s="38">
        <v>839</v>
      </c>
      <c r="T59" s="16" t="s">
        <v>450</v>
      </c>
      <c r="U59" s="38">
        <v>9680</v>
      </c>
      <c r="V59" s="16" t="s">
        <v>483</v>
      </c>
      <c r="W59" s="3" t="s">
        <v>632</v>
      </c>
      <c r="X59" s="3" t="s">
        <v>438</v>
      </c>
      <c r="Y59" s="16" t="s">
        <v>633</v>
      </c>
      <c r="Z59" s="16" t="s">
        <v>550</v>
      </c>
      <c r="AA59" s="16" t="s">
        <v>441</v>
      </c>
      <c r="AB59" s="16" t="s">
        <v>438</v>
      </c>
      <c r="AC59" s="16" t="s">
        <v>441</v>
      </c>
      <c r="AD59" s="16" t="s">
        <v>438</v>
      </c>
    </row>
    <row r="60" spans="1:32" s="3" customFormat="1" ht="123.6" customHeight="1">
      <c r="A60" s="16" t="s">
        <v>120</v>
      </c>
      <c r="B60" s="19" t="s">
        <v>121</v>
      </c>
      <c r="C60" s="16"/>
      <c r="E60" s="3" t="s">
        <v>124</v>
      </c>
      <c r="F60" s="16" t="s">
        <v>125</v>
      </c>
      <c r="G60" s="16" t="s">
        <v>634</v>
      </c>
      <c r="H60" s="3" t="s">
        <v>635</v>
      </c>
      <c r="I60" s="3" t="s">
        <v>538</v>
      </c>
      <c r="J60" s="3" t="s">
        <v>14</v>
      </c>
      <c r="K60" s="3" t="s">
        <v>15</v>
      </c>
      <c r="M60" s="3" t="s">
        <v>542</v>
      </c>
      <c r="N60" s="3" t="s">
        <v>505</v>
      </c>
      <c r="O60" s="3" t="s">
        <v>566</v>
      </c>
      <c r="Q60" s="16" t="s">
        <v>631</v>
      </c>
      <c r="R60" s="16" t="s">
        <v>45</v>
      </c>
      <c r="S60" s="38">
        <v>1593</v>
      </c>
      <c r="T60" s="16" t="s">
        <v>450</v>
      </c>
      <c r="U60" s="38">
        <v>18175</v>
      </c>
      <c r="V60" s="16" t="s">
        <v>483</v>
      </c>
      <c r="W60" s="3" t="s">
        <v>636</v>
      </c>
      <c r="X60" s="3" t="s">
        <v>438</v>
      </c>
      <c r="Y60" s="16" t="s">
        <v>439</v>
      </c>
      <c r="Z60" s="16" t="s">
        <v>550</v>
      </c>
      <c r="AA60" s="16" t="s">
        <v>457</v>
      </c>
      <c r="AB60" s="16" t="s">
        <v>45</v>
      </c>
      <c r="AC60" s="16" t="s">
        <v>441</v>
      </c>
      <c r="AD60" s="16" t="s">
        <v>438</v>
      </c>
    </row>
    <row r="61" spans="1:32" s="3" customFormat="1" ht="123.6" customHeight="1">
      <c r="A61" s="16" t="s">
        <v>120</v>
      </c>
      <c r="B61" s="19" t="s">
        <v>121</v>
      </c>
      <c r="C61" s="16"/>
      <c r="E61" s="3" t="s">
        <v>124</v>
      </c>
      <c r="F61" s="16" t="s">
        <v>125</v>
      </c>
      <c r="G61" s="16" t="s">
        <v>637</v>
      </c>
      <c r="H61" s="3" t="s">
        <v>638</v>
      </c>
      <c r="I61" s="3" t="s">
        <v>538</v>
      </c>
      <c r="J61" s="3" t="s">
        <v>14</v>
      </c>
      <c r="M61" s="3" t="s">
        <v>549</v>
      </c>
      <c r="N61" s="3" t="s">
        <v>506</v>
      </c>
      <c r="O61" s="3" t="s">
        <v>622</v>
      </c>
      <c r="Q61" s="16" t="s">
        <v>639</v>
      </c>
      <c r="R61" s="16" t="s">
        <v>45</v>
      </c>
      <c r="S61" s="38">
        <v>11696</v>
      </c>
      <c r="T61" s="16" t="s">
        <v>450</v>
      </c>
      <c r="U61" s="38">
        <v>62180.52</v>
      </c>
      <c r="V61" s="16" t="s">
        <v>483</v>
      </c>
      <c r="W61" s="3" t="s">
        <v>98</v>
      </c>
      <c r="X61" s="3" t="s">
        <v>438</v>
      </c>
      <c r="Y61" s="16" t="s">
        <v>439</v>
      </c>
      <c r="Z61" s="16" t="s">
        <v>550</v>
      </c>
      <c r="AA61" s="16" t="s">
        <v>457</v>
      </c>
      <c r="AB61" s="16" t="s">
        <v>45</v>
      </c>
      <c r="AC61" s="16" t="s">
        <v>441</v>
      </c>
      <c r="AD61" s="16" t="s">
        <v>438</v>
      </c>
    </row>
    <row r="62" spans="1:32" s="3" customFormat="1" ht="123.6" customHeight="1">
      <c r="A62" s="16" t="s">
        <v>120</v>
      </c>
      <c r="B62" s="19" t="s">
        <v>121</v>
      </c>
      <c r="C62" s="16"/>
      <c r="E62" s="3" t="s">
        <v>124</v>
      </c>
      <c r="F62" s="16" t="s">
        <v>125</v>
      </c>
      <c r="G62" s="16" t="s">
        <v>640</v>
      </c>
      <c r="H62" s="3" t="s">
        <v>641</v>
      </c>
      <c r="I62" s="3" t="s">
        <v>538</v>
      </c>
      <c r="J62" s="3" t="s">
        <v>11</v>
      </c>
      <c r="M62" s="3" t="s">
        <v>549</v>
      </c>
      <c r="Q62" s="16" t="s">
        <v>642</v>
      </c>
      <c r="R62" s="16" t="s">
        <v>45</v>
      </c>
      <c r="S62" s="38">
        <v>2702</v>
      </c>
      <c r="T62" s="16" t="s">
        <v>483</v>
      </c>
      <c r="U62" s="38" t="s">
        <v>438</v>
      </c>
      <c r="V62" s="16" t="s">
        <v>438</v>
      </c>
      <c r="W62" s="3" t="s">
        <v>98</v>
      </c>
      <c r="X62" s="3" t="s">
        <v>438</v>
      </c>
      <c r="Y62" s="16" t="s">
        <v>633</v>
      </c>
      <c r="Z62" s="16" t="s">
        <v>440</v>
      </c>
      <c r="AA62" s="16" t="s">
        <v>457</v>
      </c>
      <c r="AB62" s="16" t="s">
        <v>45</v>
      </c>
      <c r="AC62" s="16" t="s">
        <v>441</v>
      </c>
      <c r="AD62" s="16" t="s">
        <v>438</v>
      </c>
      <c r="AE62"/>
      <c r="AF62"/>
    </row>
    <row r="63" spans="1:32" ht="76.5">
      <c r="A63" s="16" t="s">
        <v>120</v>
      </c>
      <c r="B63" s="19" t="s">
        <v>121</v>
      </c>
      <c r="E63" s="3" t="s">
        <v>124</v>
      </c>
      <c r="F63" s="16" t="s">
        <v>125</v>
      </c>
      <c r="G63" s="16" t="s">
        <v>643</v>
      </c>
      <c r="H63" s="3" t="s">
        <v>644</v>
      </c>
      <c r="I63" s="3" t="s">
        <v>538</v>
      </c>
      <c r="J63" s="3" t="s">
        <v>11</v>
      </c>
      <c r="M63" s="3" t="s">
        <v>549</v>
      </c>
      <c r="Q63" s="16" t="s">
        <v>645</v>
      </c>
      <c r="R63" s="16" t="s">
        <v>45</v>
      </c>
      <c r="S63" s="38">
        <v>12000000</v>
      </c>
      <c r="T63" s="16" t="s">
        <v>450</v>
      </c>
      <c r="U63" s="38">
        <v>52000000</v>
      </c>
      <c r="V63" s="16" t="s">
        <v>483</v>
      </c>
      <c r="W63" s="3" t="s">
        <v>458</v>
      </c>
      <c r="X63" s="3" t="s">
        <v>98</v>
      </c>
      <c r="Y63" s="16" t="s">
        <v>439</v>
      </c>
      <c r="Z63" s="16" t="s">
        <v>440</v>
      </c>
      <c r="AA63" s="16" t="s">
        <v>457</v>
      </c>
      <c r="AB63" s="16" t="s">
        <v>458</v>
      </c>
      <c r="AC63" s="16" t="s">
        <v>441</v>
      </c>
      <c r="AD63" s="16" t="s">
        <v>438</v>
      </c>
    </row>
    <row r="64" spans="1:32" ht="76.5">
      <c r="A64" s="16" t="s">
        <v>120</v>
      </c>
      <c r="B64" s="19" t="s">
        <v>121</v>
      </c>
      <c r="E64" s="3" t="s">
        <v>124</v>
      </c>
      <c r="F64" s="16" t="s">
        <v>125</v>
      </c>
      <c r="G64" s="16" t="s">
        <v>646</v>
      </c>
      <c r="H64" s="3" t="s">
        <v>647</v>
      </c>
      <c r="I64" s="3" t="s">
        <v>14</v>
      </c>
      <c r="M64" s="3" t="s">
        <v>529</v>
      </c>
      <c r="Q64" s="16" t="s">
        <v>639</v>
      </c>
      <c r="R64" s="16" t="s">
        <v>45</v>
      </c>
      <c r="S64" s="38">
        <v>895.4</v>
      </c>
      <c r="T64" s="16" t="s">
        <v>450</v>
      </c>
      <c r="U64" s="38">
        <v>9849.4</v>
      </c>
      <c r="V64" s="16" t="s">
        <v>483</v>
      </c>
      <c r="W64" s="3" t="s">
        <v>636</v>
      </c>
      <c r="X64" s="3" t="s">
        <v>98</v>
      </c>
      <c r="Y64" s="16" t="s">
        <v>633</v>
      </c>
      <c r="Z64" s="16" t="s">
        <v>550</v>
      </c>
      <c r="AA64" s="16" t="s">
        <v>457</v>
      </c>
      <c r="AB64" s="16" t="s">
        <v>45</v>
      </c>
      <c r="AC64" s="16" t="s">
        <v>441</v>
      </c>
      <c r="AD64" s="16" t="s">
        <v>438</v>
      </c>
      <c r="AE64" s="3"/>
      <c r="AF64" s="3"/>
    </row>
    <row r="65" spans="1:32" ht="123.6" customHeight="1">
      <c r="A65" s="16" t="s">
        <v>120</v>
      </c>
      <c r="B65" s="19" t="s">
        <v>121</v>
      </c>
      <c r="E65" s="3" t="s">
        <v>124</v>
      </c>
      <c r="F65" s="16" t="s">
        <v>125</v>
      </c>
      <c r="G65" s="16" t="s">
        <v>648</v>
      </c>
      <c r="H65" s="3" t="s">
        <v>649</v>
      </c>
      <c r="I65" s="3" t="s">
        <v>14</v>
      </c>
      <c r="M65" s="3" t="s">
        <v>435</v>
      </c>
      <c r="Q65" s="16" t="s">
        <v>639</v>
      </c>
      <c r="R65" s="16" t="s">
        <v>45</v>
      </c>
      <c r="S65" s="38">
        <v>21.353000000000002</v>
      </c>
      <c r="T65" s="16" t="s">
        <v>450</v>
      </c>
      <c r="U65" s="38">
        <v>448.41300000000001</v>
      </c>
      <c r="V65" s="16" t="s">
        <v>483</v>
      </c>
      <c r="W65" s="3" t="s">
        <v>650</v>
      </c>
      <c r="X65" s="3" t="s">
        <v>98</v>
      </c>
      <c r="Y65" s="16" t="s">
        <v>633</v>
      </c>
      <c r="Z65" s="16" t="s">
        <v>440</v>
      </c>
      <c r="AA65" s="16" t="s">
        <v>457</v>
      </c>
      <c r="AB65" s="16" t="s">
        <v>45</v>
      </c>
      <c r="AC65" s="16" t="s">
        <v>441</v>
      </c>
      <c r="AD65" s="16" t="s">
        <v>438</v>
      </c>
      <c r="AE65" s="3"/>
      <c r="AF65" s="3"/>
    </row>
    <row r="66" spans="1:32" ht="123.6" customHeight="1">
      <c r="A66" s="16" t="s">
        <v>120</v>
      </c>
      <c r="B66" s="19" t="s">
        <v>121</v>
      </c>
      <c r="E66" s="3" t="s">
        <v>124</v>
      </c>
      <c r="F66" s="16" t="s">
        <v>125</v>
      </c>
      <c r="G66" s="16" t="s">
        <v>651</v>
      </c>
      <c r="H66" s="3" t="s">
        <v>652</v>
      </c>
      <c r="I66" s="3" t="s">
        <v>14</v>
      </c>
      <c r="M66" s="3" t="s">
        <v>435</v>
      </c>
      <c r="Q66" s="16" t="s">
        <v>653</v>
      </c>
      <c r="R66" s="16" t="s">
        <v>45</v>
      </c>
      <c r="S66" s="38">
        <v>934733</v>
      </c>
      <c r="T66" s="16" t="s">
        <v>450</v>
      </c>
      <c r="U66" s="38" t="s">
        <v>438</v>
      </c>
      <c r="V66" s="16" t="s">
        <v>438</v>
      </c>
      <c r="W66" s="3" t="s">
        <v>98</v>
      </c>
      <c r="X66" s="3" t="s">
        <v>438</v>
      </c>
      <c r="Y66" s="16" t="s">
        <v>439</v>
      </c>
      <c r="Z66" s="16" t="s">
        <v>440</v>
      </c>
      <c r="AA66" s="16" t="s">
        <v>457</v>
      </c>
      <c r="AB66" s="16" t="s">
        <v>45</v>
      </c>
      <c r="AC66" s="16" t="s">
        <v>441</v>
      </c>
      <c r="AD66" s="16" t="s">
        <v>438</v>
      </c>
      <c r="AE66" s="3"/>
      <c r="AF66" s="3"/>
    </row>
    <row r="67" spans="1:32" ht="123.6" customHeight="1">
      <c r="A67" s="16" t="s">
        <v>120</v>
      </c>
      <c r="B67" s="19" t="s">
        <v>121</v>
      </c>
      <c r="E67" s="3" t="s">
        <v>124</v>
      </c>
      <c r="F67" s="16" t="s">
        <v>125</v>
      </c>
      <c r="G67" s="16" t="s">
        <v>654</v>
      </c>
      <c r="H67" s="3" t="s">
        <v>655</v>
      </c>
      <c r="I67" s="3" t="s">
        <v>14</v>
      </c>
      <c r="M67" s="3" t="s">
        <v>435</v>
      </c>
      <c r="Q67" s="16" t="s">
        <v>656</v>
      </c>
      <c r="R67" s="16" t="s">
        <v>45</v>
      </c>
      <c r="S67" s="38">
        <v>0.17883599999999999</v>
      </c>
      <c r="T67" s="16" t="s">
        <v>450</v>
      </c>
      <c r="U67" s="38">
        <v>0.77495599999999998</v>
      </c>
      <c r="V67" s="16" t="s">
        <v>483</v>
      </c>
      <c r="W67" s="3" t="s">
        <v>143</v>
      </c>
      <c r="X67" s="3" t="s">
        <v>438</v>
      </c>
      <c r="Y67" s="16" t="s">
        <v>439</v>
      </c>
      <c r="Z67" s="16" t="s">
        <v>550</v>
      </c>
      <c r="AA67" s="16" t="s">
        <v>457</v>
      </c>
      <c r="AB67" s="16" t="s">
        <v>45</v>
      </c>
      <c r="AC67" s="16" t="s">
        <v>441</v>
      </c>
      <c r="AD67" s="16" t="s">
        <v>438</v>
      </c>
      <c r="AE67" s="3"/>
      <c r="AF67" s="3"/>
    </row>
    <row r="68" spans="1:32" ht="123.6" customHeight="1">
      <c r="A68" s="16" t="s">
        <v>120</v>
      </c>
      <c r="B68" s="19" t="s">
        <v>121</v>
      </c>
      <c r="E68" s="3" t="s">
        <v>124</v>
      </c>
      <c r="F68" s="16" t="s">
        <v>125</v>
      </c>
      <c r="G68" s="16" t="s">
        <v>657</v>
      </c>
      <c r="H68" s="3" t="s">
        <v>658</v>
      </c>
      <c r="I68" s="3" t="s">
        <v>14</v>
      </c>
      <c r="M68" s="3" t="s">
        <v>512</v>
      </c>
      <c r="Q68" s="16" t="s">
        <v>659</v>
      </c>
      <c r="R68" s="16" t="s">
        <v>45</v>
      </c>
      <c r="S68" s="38">
        <v>13545.5</v>
      </c>
      <c r="T68" s="16" t="s">
        <v>450</v>
      </c>
      <c r="U68" s="38">
        <v>67727.5</v>
      </c>
      <c r="V68" s="16" t="s">
        <v>483</v>
      </c>
      <c r="W68" s="3" t="s">
        <v>636</v>
      </c>
      <c r="X68" s="3" t="s">
        <v>438</v>
      </c>
      <c r="Y68" s="16" t="s">
        <v>439</v>
      </c>
      <c r="Z68" s="16" t="s">
        <v>440</v>
      </c>
      <c r="AA68" s="16" t="s">
        <v>457</v>
      </c>
      <c r="AB68" s="16" t="s">
        <v>45</v>
      </c>
      <c r="AC68" s="16" t="s">
        <v>441</v>
      </c>
      <c r="AD68" s="16" t="s">
        <v>438</v>
      </c>
      <c r="AE68" s="3"/>
      <c r="AF68" s="3"/>
    </row>
    <row r="69" spans="1:32" ht="123.6" customHeight="1">
      <c r="A69" s="16" t="s">
        <v>120</v>
      </c>
      <c r="B69" s="19" t="s">
        <v>121</v>
      </c>
      <c r="E69" s="3" t="s">
        <v>124</v>
      </c>
      <c r="F69" s="16" t="s">
        <v>125</v>
      </c>
      <c r="G69" s="16" t="s">
        <v>660</v>
      </c>
      <c r="H69" s="3" t="s">
        <v>661</v>
      </c>
      <c r="I69" s="3" t="s">
        <v>14</v>
      </c>
      <c r="M69" s="3" t="s">
        <v>512</v>
      </c>
      <c r="Q69" s="16" t="s">
        <v>662</v>
      </c>
      <c r="R69" s="16" t="s">
        <v>45</v>
      </c>
      <c r="S69" s="38">
        <v>1059.9100000000001</v>
      </c>
      <c r="T69" s="16" t="s">
        <v>450</v>
      </c>
      <c r="U69" s="38">
        <v>9728.7000000000007</v>
      </c>
      <c r="V69" s="16" t="s">
        <v>483</v>
      </c>
      <c r="W69" s="3" t="s">
        <v>636</v>
      </c>
      <c r="X69" s="3" t="s">
        <v>98</v>
      </c>
      <c r="Y69" s="16" t="s">
        <v>633</v>
      </c>
      <c r="Z69" s="16" t="s">
        <v>440</v>
      </c>
      <c r="AA69" s="16" t="s">
        <v>457</v>
      </c>
      <c r="AB69" s="16" t="s">
        <v>45</v>
      </c>
      <c r="AC69" s="16" t="s">
        <v>441</v>
      </c>
      <c r="AD69" s="16" t="s">
        <v>438</v>
      </c>
      <c r="AE69" s="3"/>
      <c r="AF69" s="3"/>
    </row>
    <row r="70" spans="1:32" ht="123.6" customHeight="1">
      <c r="A70" s="16" t="s">
        <v>120</v>
      </c>
      <c r="B70" s="19" t="s">
        <v>121</v>
      </c>
      <c r="E70" s="3" t="s">
        <v>124</v>
      </c>
      <c r="F70" s="16" t="s">
        <v>125</v>
      </c>
      <c r="G70" s="16" t="s">
        <v>663</v>
      </c>
      <c r="H70" s="3" t="s">
        <v>664</v>
      </c>
      <c r="I70" s="3" t="s">
        <v>14</v>
      </c>
      <c r="M70" s="3" t="s">
        <v>506</v>
      </c>
      <c r="Q70" s="16" t="s">
        <v>645</v>
      </c>
      <c r="R70" s="16" t="s">
        <v>45</v>
      </c>
      <c r="S70" s="38">
        <v>450.5</v>
      </c>
      <c r="T70" s="16">
        <v>2030</v>
      </c>
      <c r="U70" s="38">
        <v>2570.5</v>
      </c>
      <c r="V70" s="16">
        <v>2050</v>
      </c>
      <c r="W70" s="3" t="s">
        <v>636</v>
      </c>
      <c r="X70" s="3" t="s">
        <v>98</v>
      </c>
      <c r="Y70" s="16" t="s">
        <v>439</v>
      </c>
      <c r="Z70" s="16" t="s">
        <v>440</v>
      </c>
      <c r="AA70" s="16" t="s">
        <v>457</v>
      </c>
      <c r="AB70" s="16" t="s">
        <v>45</v>
      </c>
      <c r="AC70" s="16" t="s">
        <v>441</v>
      </c>
      <c r="AD70" s="16" t="s">
        <v>438</v>
      </c>
      <c r="AE70" s="3"/>
      <c r="AF70" s="3"/>
    </row>
    <row r="71" spans="1:32" ht="123.6" customHeight="1">
      <c r="A71" s="16" t="s">
        <v>120</v>
      </c>
      <c r="B71" s="19" t="s">
        <v>121</v>
      </c>
      <c r="E71" s="3" t="s">
        <v>124</v>
      </c>
      <c r="F71" s="16" t="s">
        <v>125</v>
      </c>
      <c r="G71" s="16" t="s">
        <v>665</v>
      </c>
      <c r="H71" s="3" t="s">
        <v>666</v>
      </c>
      <c r="I71" s="3" t="s">
        <v>14</v>
      </c>
      <c r="M71" s="3" t="s">
        <v>512</v>
      </c>
      <c r="Q71" s="16" t="s">
        <v>667</v>
      </c>
      <c r="R71" s="16" t="s">
        <v>45</v>
      </c>
      <c r="S71" s="38">
        <v>255.5</v>
      </c>
      <c r="T71" s="16" t="s">
        <v>450</v>
      </c>
      <c r="U71" s="38">
        <v>1715.5</v>
      </c>
      <c r="V71" s="16" t="s">
        <v>483</v>
      </c>
      <c r="W71" s="3" t="s">
        <v>463</v>
      </c>
      <c r="X71" s="3" t="s">
        <v>438</v>
      </c>
      <c r="Y71" s="16" t="s">
        <v>633</v>
      </c>
      <c r="Z71" s="16" t="s">
        <v>440</v>
      </c>
      <c r="AA71" s="16" t="s">
        <v>457</v>
      </c>
      <c r="AB71" s="16" t="s">
        <v>45</v>
      </c>
      <c r="AC71" s="16" t="s">
        <v>441</v>
      </c>
      <c r="AD71" s="16" t="s">
        <v>438</v>
      </c>
      <c r="AE71" s="3"/>
      <c r="AF71" s="3"/>
    </row>
    <row r="72" spans="1:32" ht="123.6" customHeight="1">
      <c r="A72" s="16" t="s">
        <v>120</v>
      </c>
      <c r="B72" s="19" t="s">
        <v>121</v>
      </c>
      <c r="E72" s="3" t="s">
        <v>124</v>
      </c>
      <c r="F72" s="16" t="s">
        <v>125</v>
      </c>
      <c r="G72" s="16" t="s">
        <v>668</v>
      </c>
      <c r="H72" s="3" t="s">
        <v>669</v>
      </c>
      <c r="I72" s="3" t="s">
        <v>14</v>
      </c>
      <c r="M72" s="3" t="s">
        <v>519</v>
      </c>
      <c r="Q72" s="16" t="s">
        <v>670</v>
      </c>
      <c r="R72" s="16" t="s">
        <v>45</v>
      </c>
      <c r="S72" s="38">
        <v>233.44</v>
      </c>
      <c r="T72" s="16" t="s">
        <v>450</v>
      </c>
      <c r="U72" s="38">
        <v>1167.19</v>
      </c>
      <c r="V72" s="16" t="s">
        <v>483</v>
      </c>
      <c r="W72" s="3" t="s">
        <v>98</v>
      </c>
      <c r="X72" s="3" t="s">
        <v>438</v>
      </c>
      <c r="Y72" s="16" t="s">
        <v>439</v>
      </c>
      <c r="Z72" s="16" t="s">
        <v>440</v>
      </c>
      <c r="AA72" s="16" t="s">
        <v>441</v>
      </c>
      <c r="AB72" s="16" t="s">
        <v>438</v>
      </c>
      <c r="AC72" s="16" t="s">
        <v>441</v>
      </c>
      <c r="AD72" s="16" t="s">
        <v>438</v>
      </c>
      <c r="AE72" s="3"/>
      <c r="AF72" s="3"/>
    </row>
    <row r="73" spans="1:32" ht="123.6" customHeight="1">
      <c r="A73" s="16" t="s">
        <v>120</v>
      </c>
      <c r="B73" s="19" t="s">
        <v>121</v>
      </c>
      <c r="E73" s="3" t="s">
        <v>124</v>
      </c>
      <c r="F73" s="16" t="s">
        <v>125</v>
      </c>
      <c r="G73" s="16" t="s">
        <v>671</v>
      </c>
      <c r="H73" s="3" t="s">
        <v>672</v>
      </c>
      <c r="I73" s="3" t="s">
        <v>14</v>
      </c>
      <c r="M73" s="3" t="s">
        <v>519</v>
      </c>
      <c r="Q73" s="16" t="s">
        <v>673</v>
      </c>
      <c r="R73" s="16" t="s">
        <v>45</v>
      </c>
      <c r="S73" s="38">
        <v>20.07</v>
      </c>
      <c r="T73" s="16" t="s">
        <v>450</v>
      </c>
      <c r="U73" s="38">
        <v>100.33</v>
      </c>
      <c r="V73" s="16" t="s">
        <v>483</v>
      </c>
      <c r="W73" s="3" t="s">
        <v>98</v>
      </c>
      <c r="X73" s="3" t="s">
        <v>438</v>
      </c>
      <c r="Y73" s="16" t="s">
        <v>441</v>
      </c>
      <c r="Z73" s="16" t="s">
        <v>440</v>
      </c>
      <c r="AA73" s="16" t="s">
        <v>441</v>
      </c>
      <c r="AB73" s="16" t="s">
        <v>438</v>
      </c>
      <c r="AC73" s="16" t="s">
        <v>441</v>
      </c>
      <c r="AD73" s="16" t="s">
        <v>438</v>
      </c>
      <c r="AE73" s="3"/>
      <c r="AF73" s="3"/>
    </row>
    <row r="74" spans="1:32" ht="123.6" customHeight="1">
      <c r="A74" s="16" t="s">
        <v>120</v>
      </c>
      <c r="B74" s="19" t="s">
        <v>121</v>
      </c>
      <c r="E74" s="3" t="s">
        <v>124</v>
      </c>
      <c r="F74" s="16" t="s">
        <v>125</v>
      </c>
      <c r="G74" s="16" t="s">
        <v>674</v>
      </c>
      <c r="H74" s="3" t="s">
        <v>675</v>
      </c>
      <c r="I74" s="3" t="s">
        <v>14</v>
      </c>
      <c r="M74" s="3" t="s">
        <v>505</v>
      </c>
      <c r="Q74" s="16" t="s">
        <v>676</v>
      </c>
      <c r="R74" s="16" t="s">
        <v>45</v>
      </c>
      <c r="S74" s="38">
        <v>21.94</v>
      </c>
      <c r="T74" s="16" t="s">
        <v>450</v>
      </c>
      <c r="U74" s="38">
        <v>109.71</v>
      </c>
      <c r="V74" s="16" t="s">
        <v>483</v>
      </c>
      <c r="W74" s="3" t="s">
        <v>98</v>
      </c>
      <c r="X74" s="3" t="s">
        <v>438</v>
      </c>
      <c r="Y74" s="16" t="s">
        <v>633</v>
      </c>
      <c r="Z74" s="16" t="s">
        <v>440</v>
      </c>
      <c r="AA74" s="16" t="s">
        <v>441</v>
      </c>
      <c r="AB74" s="16" t="s">
        <v>438</v>
      </c>
      <c r="AC74" s="16" t="s">
        <v>441</v>
      </c>
      <c r="AD74" s="16" t="s">
        <v>438</v>
      </c>
      <c r="AE74" s="3"/>
      <c r="AF74" s="3"/>
    </row>
    <row r="75" spans="1:32" ht="123.6" customHeight="1">
      <c r="A75" s="16" t="s">
        <v>120</v>
      </c>
      <c r="B75" s="19" t="s">
        <v>121</v>
      </c>
      <c r="E75" s="3" t="s">
        <v>124</v>
      </c>
      <c r="F75" s="16" t="s">
        <v>125</v>
      </c>
      <c r="G75" s="16" t="s">
        <v>677</v>
      </c>
      <c r="H75" s="3" t="s">
        <v>678</v>
      </c>
      <c r="I75" s="3" t="s">
        <v>14</v>
      </c>
      <c r="M75" s="3" t="s">
        <v>506</v>
      </c>
      <c r="Q75" s="16" t="s">
        <v>679</v>
      </c>
      <c r="R75" s="16" t="s">
        <v>45</v>
      </c>
      <c r="S75" s="38">
        <v>8000</v>
      </c>
      <c r="T75" s="16" t="s">
        <v>450</v>
      </c>
      <c r="U75" s="38">
        <v>48000</v>
      </c>
      <c r="V75" s="16" t="s">
        <v>483</v>
      </c>
      <c r="W75" s="3" t="s">
        <v>98</v>
      </c>
      <c r="X75" s="3" t="s">
        <v>438</v>
      </c>
      <c r="Y75" s="16" t="s">
        <v>439</v>
      </c>
      <c r="Z75" s="16" t="s">
        <v>440</v>
      </c>
      <c r="AA75" s="16" t="s">
        <v>457</v>
      </c>
      <c r="AB75" s="16" t="s">
        <v>45</v>
      </c>
      <c r="AC75" s="16" t="s">
        <v>457</v>
      </c>
      <c r="AD75" s="16" t="s">
        <v>45</v>
      </c>
      <c r="AE75" s="3"/>
      <c r="AF75" s="3"/>
    </row>
    <row r="76" spans="1:32" ht="123.6" customHeight="1">
      <c r="A76" s="16" t="s">
        <v>120</v>
      </c>
      <c r="B76" s="19" t="s">
        <v>121</v>
      </c>
      <c r="E76" s="3" t="s">
        <v>124</v>
      </c>
      <c r="F76" s="16" t="s">
        <v>125</v>
      </c>
      <c r="G76" s="16" t="s">
        <v>680</v>
      </c>
      <c r="H76" s="3" t="s">
        <v>681</v>
      </c>
      <c r="I76" s="3" t="s">
        <v>14</v>
      </c>
      <c r="M76" s="3" t="s">
        <v>506</v>
      </c>
      <c r="Q76" s="16" t="s">
        <v>645</v>
      </c>
      <c r="R76" s="16" t="s">
        <v>45</v>
      </c>
      <c r="S76" s="38">
        <v>450.5</v>
      </c>
      <c r="T76" s="16" t="s">
        <v>450</v>
      </c>
      <c r="U76" s="38">
        <v>2570.5</v>
      </c>
      <c r="V76" s="16" t="s">
        <v>483</v>
      </c>
      <c r="W76" s="3" t="s">
        <v>636</v>
      </c>
      <c r="X76" s="3" t="s">
        <v>98</v>
      </c>
      <c r="Y76" s="16" t="s">
        <v>439</v>
      </c>
      <c r="Z76" s="16" t="s">
        <v>440</v>
      </c>
      <c r="AA76" s="16" t="s">
        <v>457</v>
      </c>
      <c r="AB76" s="16" t="s">
        <v>45</v>
      </c>
      <c r="AC76" s="16" t="s">
        <v>441</v>
      </c>
      <c r="AD76" s="16" t="s">
        <v>438</v>
      </c>
      <c r="AE76" s="3"/>
      <c r="AF76" s="3"/>
    </row>
    <row r="77" spans="1:32" ht="123.6" customHeight="1">
      <c r="A77" s="16" t="s">
        <v>120</v>
      </c>
      <c r="B77" s="19" t="s">
        <v>121</v>
      </c>
      <c r="E77" s="3" t="s">
        <v>124</v>
      </c>
      <c r="F77" s="16" t="s">
        <v>125</v>
      </c>
      <c r="G77" s="16" t="s">
        <v>682</v>
      </c>
      <c r="H77" s="3" t="s">
        <v>683</v>
      </c>
      <c r="I77" s="3" t="s">
        <v>15</v>
      </c>
      <c r="M77" s="3" t="s">
        <v>629</v>
      </c>
      <c r="N77" s="3" t="s">
        <v>592</v>
      </c>
      <c r="O77" s="3" t="s">
        <v>566</v>
      </c>
      <c r="Q77" s="16" t="s">
        <v>639</v>
      </c>
      <c r="R77" s="16" t="s">
        <v>45</v>
      </c>
      <c r="S77" s="38">
        <v>135</v>
      </c>
      <c r="T77" s="16" t="s">
        <v>450</v>
      </c>
      <c r="U77" s="38">
        <v>1003</v>
      </c>
      <c r="V77" s="16" t="s">
        <v>483</v>
      </c>
      <c r="W77" s="3" t="s">
        <v>632</v>
      </c>
      <c r="X77" s="3" t="s">
        <v>438</v>
      </c>
      <c r="Y77" s="16" t="s">
        <v>439</v>
      </c>
      <c r="Z77" s="16" t="s">
        <v>550</v>
      </c>
      <c r="AA77" s="16" t="s">
        <v>441</v>
      </c>
      <c r="AB77" s="16" t="s">
        <v>438</v>
      </c>
      <c r="AC77" s="16" t="s">
        <v>441</v>
      </c>
      <c r="AD77" s="16" t="s">
        <v>438</v>
      </c>
      <c r="AE77" s="3"/>
      <c r="AF77" s="3"/>
    </row>
    <row r="78" spans="1:32" ht="123.6" customHeight="1">
      <c r="A78" s="16" t="s">
        <v>120</v>
      </c>
      <c r="B78" s="19" t="s">
        <v>121</v>
      </c>
      <c r="E78" s="3" t="s">
        <v>124</v>
      </c>
      <c r="F78" s="16" t="s">
        <v>125</v>
      </c>
      <c r="G78" s="16" t="s">
        <v>684</v>
      </c>
      <c r="H78" s="3" t="s">
        <v>685</v>
      </c>
      <c r="I78" s="3" t="s">
        <v>15</v>
      </c>
      <c r="M78" s="3" t="s">
        <v>566</v>
      </c>
      <c r="Q78" s="16" t="s">
        <v>686</v>
      </c>
      <c r="R78" s="16" t="s">
        <v>45</v>
      </c>
      <c r="S78" s="38">
        <v>684.7</v>
      </c>
      <c r="T78" s="16" t="s">
        <v>450</v>
      </c>
      <c r="U78" s="38">
        <v>3293.1</v>
      </c>
      <c r="V78" s="16" t="s">
        <v>483</v>
      </c>
      <c r="W78" s="3" t="s">
        <v>632</v>
      </c>
      <c r="X78" s="3" t="s">
        <v>98</v>
      </c>
      <c r="Y78" s="16" t="s">
        <v>633</v>
      </c>
      <c r="Z78" s="16" t="s">
        <v>440</v>
      </c>
      <c r="AA78" s="16" t="s">
        <v>441</v>
      </c>
      <c r="AB78" s="16" t="s">
        <v>438</v>
      </c>
      <c r="AC78" s="16" t="s">
        <v>441</v>
      </c>
      <c r="AD78" s="16" t="s">
        <v>438</v>
      </c>
      <c r="AE78" s="3"/>
      <c r="AF78" s="3"/>
    </row>
    <row r="79" spans="1:32" ht="123.6" customHeight="1">
      <c r="A79" s="16" t="s">
        <v>120</v>
      </c>
      <c r="B79" s="19" t="s">
        <v>121</v>
      </c>
      <c r="E79" s="3" t="s">
        <v>124</v>
      </c>
      <c r="F79" s="16" t="s">
        <v>125</v>
      </c>
      <c r="G79" s="16" t="s">
        <v>687</v>
      </c>
      <c r="H79" s="3" t="s">
        <v>688</v>
      </c>
      <c r="I79" s="3" t="s">
        <v>15</v>
      </c>
      <c r="M79" s="3" t="s">
        <v>566</v>
      </c>
      <c r="Q79" s="16" t="s">
        <v>689</v>
      </c>
      <c r="R79" s="16" t="s">
        <v>45</v>
      </c>
      <c r="S79" s="38">
        <v>38.130000000000003</v>
      </c>
      <c r="T79" s="16" t="s">
        <v>450</v>
      </c>
      <c r="U79" s="38">
        <v>165.21</v>
      </c>
      <c r="V79" s="16" t="s">
        <v>483</v>
      </c>
      <c r="W79" s="3" t="s">
        <v>632</v>
      </c>
      <c r="X79" s="3" t="s">
        <v>98</v>
      </c>
      <c r="Y79" s="16" t="s">
        <v>439</v>
      </c>
      <c r="Z79" s="16" t="s">
        <v>440</v>
      </c>
      <c r="AA79" s="16" t="s">
        <v>457</v>
      </c>
      <c r="AB79" s="16" t="s">
        <v>45</v>
      </c>
      <c r="AC79" s="16" t="s">
        <v>441</v>
      </c>
      <c r="AD79" s="16" t="s">
        <v>438</v>
      </c>
      <c r="AE79" s="3"/>
      <c r="AF79" s="3"/>
    </row>
    <row r="80" spans="1:32" ht="123.6" customHeight="1">
      <c r="A80" s="16" t="s">
        <v>120</v>
      </c>
      <c r="B80" s="19" t="s">
        <v>121</v>
      </c>
      <c r="E80" s="3" t="s">
        <v>124</v>
      </c>
      <c r="F80" s="16" t="s">
        <v>125</v>
      </c>
      <c r="G80" s="16" t="s">
        <v>690</v>
      </c>
      <c r="H80" s="3" t="s">
        <v>691</v>
      </c>
      <c r="I80" s="3" t="s">
        <v>447</v>
      </c>
      <c r="M80" s="3" t="s">
        <v>448</v>
      </c>
      <c r="Q80" s="16" t="s">
        <v>679</v>
      </c>
      <c r="R80" s="16" t="s">
        <v>45</v>
      </c>
      <c r="S80" s="38">
        <v>131</v>
      </c>
      <c r="T80" s="16" t="s">
        <v>450</v>
      </c>
      <c r="U80" s="38">
        <v>658</v>
      </c>
      <c r="V80" s="16" t="s">
        <v>483</v>
      </c>
      <c r="W80" s="3" t="s">
        <v>692</v>
      </c>
      <c r="X80" s="3" t="s">
        <v>438</v>
      </c>
      <c r="Y80" s="16" t="s">
        <v>439</v>
      </c>
      <c r="Z80" s="16" t="s">
        <v>440</v>
      </c>
      <c r="AA80" s="16" t="s">
        <v>457</v>
      </c>
      <c r="AB80" s="16" t="s">
        <v>693</v>
      </c>
      <c r="AC80" s="16" t="s">
        <v>441</v>
      </c>
      <c r="AD80" s="16" t="s">
        <v>438</v>
      </c>
      <c r="AE80" s="3"/>
      <c r="AF80" s="3"/>
    </row>
    <row r="81" spans="1:32" ht="123.6" customHeight="1">
      <c r="A81" s="16" t="s">
        <v>120</v>
      </c>
      <c r="B81" s="19" t="s">
        <v>121</v>
      </c>
      <c r="E81" s="3" t="s">
        <v>124</v>
      </c>
      <c r="F81" s="16" t="s">
        <v>125</v>
      </c>
      <c r="G81" s="16" t="s">
        <v>694</v>
      </c>
      <c r="H81" s="3" t="s">
        <v>695</v>
      </c>
      <c r="I81" s="3" t="s">
        <v>447</v>
      </c>
      <c r="M81" s="3" t="s">
        <v>448</v>
      </c>
      <c r="Q81" s="16" t="s">
        <v>696</v>
      </c>
      <c r="R81" s="16" t="s">
        <v>45</v>
      </c>
      <c r="S81" s="38">
        <v>13.16</v>
      </c>
      <c r="T81" s="16" t="s">
        <v>450</v>
      </c>
      <c r="U81" s="38">
        <v>1054.0999999999999</v>
      </c>
      <c r="V81" s="16" t="s">
        <v>483</v>
      </c>
      <c r="W81" s="3" t="s">
        <v>692</v>
      </c>
      <c r="X81" s="3" t="s">
        <v>438</v>
      </c>
      <c r="Y81" s="16" t="s">
        <v>439</v>
      </c>
      <c r="Z81" s="16" t="s">
        <v>440</v>
      </c>
      <c r="AA81" s="16" t="s">
        <v>457</v>
      </c>
      <c r="AB81" s="16" t="s">
        <v>45</v>
      </c>
      <c r="AC81" s="16" t="s">
        <v>441</v>
      </c>
      <c r="AD81" s="16" t="s">
        <v>438</v>
      </c>
      <c r="AE81" s="3"/>
      <c r="AF81" s="3"/>
    </row>
    <row r="82" spans="1:32" ht="123.6" customHeight="1">
      <c r="A82" s="16" t="s">
        <v>120</v>
      </c>
      <c r="B82" s="19" t="s">
        <v>121</v>
      </c>
      <c r="E82" s="3" t="s">
        <v>124</v>
      </c>
      <c r="F82" s="16" t="s">
        <v>125</v>
      </c>
      <c r="G82" s="16" t="s">
        <v>697</v>
      </c>
      <c r="H82" s="3" t="s">
        <v>698</v>
      </c>
      <c r="I82" s="3" t="s">
        <v>447</v>
      </c>
      <c r="M82" s="3" t="s">
        <v>481</v>
      </c>
      <c r="Q82" s="16" t="s">
        <v>689</v>
      </c>
      <c r="R82" s="16" t="s">
        <v>45</v>
      </c>
      <c r="S82" s="38">
        <v>56144.31</v>
      </c>
      <c r="T82" s="16" t="s">
        <v>450</v>
      </c>
      <c r="U82" s="38">
        <v>112288.63</v>
      </c>
      <c r="V82" s="16" t="s">
        <v>483</v>
      </c>
      <c r="W82" s="3" t="s">
        <v>636</v>
      </c>
      <c r="X82" s="3" t="s">
        <v>438</v>
      </c>
      <c r="Y82" s="16" t="s">
        <v>439</v>
      </c>
      <c r="Z82" s="16" t="s">
        <v>440</v>
      </c>
      <c r="AA82" s="16" t="s">
        <v>457</v>
      </c>
      <c r="AB82" s="16" t="s">
        <v>45</v>
      </c>
      <c r="AC82" s="16" t="s">
        <v>441</v>
      </c>
      <c r="AD82" s="16" t="s">
        <v>438</v>
      </c>
      <c r="AE82" s="3"/>
      <c r="AF82" s="3"/>
    </row>
    <row r="83" spans="1:32" ht="123.6" customHeight="1">
      <c r="A83" s="16" t="s">
        <v>356</v>
      </c>
      <c r="B83" s="19" t="s">
        <v>357</v>
      </c>
      <c r="E83" s="3" t="s">
        <v>358</v>
      </c>
      <c r="F83" s="16" t="s">
        <v>359</v>
      </c>
      <c r="G83" s="16" t="s">
        <v>699</v>
      </c>
      <c r="H83" s="3" t="s">
        <v>700</v>
      </c>
      <c r="I83" s="3" t="s">
        <v>14</v>
      </c>
      <c r="M83" s="3" t="s">
        <v>435</v>
      </c>
      <c r="Q83" s="16" t="s">
        <v>701</v>
      </c>
      <c r="R83" s="16" t="s">
        <v>45</v>
      </c>
      <c r="S83" s="38">
        <v>205111</v>
      </c>
      <c r="T83" s="16" t="s">
        <v>450</v>
      </c>
      <c r="U83" s="38">
        <v>815471</v>
      </c>
      <c r="V83" s="16" t="s">
        <v>483</v>
      </c>
      <c r="W83" s="3" t="s">
        <v>98</v>
      </c>
      <c r="X83" s="3" t="s">
        <v>438</v>
      </c>
      <c r="Y83" s="16" t="s">
        <v>439</v>
      </c>
      <c r="Z83" s="16" t="s">
        <v>550</v>
      </c>
      <c r="AA83" s="16" t="s">
        <v>457</v>
      </c>
      <c r="AB83" s="16" t="s">
        <v>438</v>
      </c>
      <c r="AC83" s="16" t="s">
        <v>441</v>
      </c>
      <c r="AD83" s="16" t="s">
        <v>438</v>
      </c>
      <c r="AE83" s="3"/>
      <c r="AF83" s="3"/>
    </row>
    <row r="84" spans="1:32" ht="123.6" customHeight="1">
      <c r="A84" s="16" t="s">
        <v>356</v>
      </c>
      <c r="B84" s="19" t="s">
        <v>357</v>
      </c>
      <c r="E84" s="3" t="s">
        <v>358</v>
      </c>
      <c r="F84" s="16" t="s">
        <v>359</v>
      </c>
      <c r="G84" s="16" t="s">
        <v>702</v>
      </c>
      <c r="H84" s="3" t="s">
        <v>703</v>
      </c>
      <c r="I84" s="3" t="s">
        <v>14</v>
      </c>
      <c r="M84" s="3" t="s">
        <v>461</v>
      </c>
      <c r="Q84" s="16" t="s">
        <v>704</v>
      </c>
      <c r="R84" s="16" t="s">
        <v>45</v>
      </c>
      <c r="S84" s="38">
        <v>29851</v>
      </c>
      <c r="T84" s="16" t="s">
        <v>450</v>
      </c>
      <c r="U84" s="38">
        <v>253735</v>
      </c>
      <c r="V84" s="16" t="s">
        <v>483</v>
      </c>
      <c r="W84" s="3" t="s">
        <v>98</v>
      </c>
      <c r="X84" s="3" t="s">
        <v>438</v>
      </c>
      <c r="Y84" s="16" t="s">
        <v>439</v>
      </c>
      <c r="Z84" s="16" t="s">
        <v>440</v>
      </c>
      <c r="AA84" s="16" t="s">
        <v>457</v>
      </c>
      <c r="AB84" s="16" t="s">
        <v>438</v>
      </c>
      <c r="AC84" s="16" t="s">
        <v>441</v>
      </c>
      <c r="AD84" s="16" t="s">
        <v>438</v>
      </c>
      <c r="AE84" s="3"/>
      <c r="AF84" s="3"/>
    </row>
    <row r="85" spans="1:32" ht="123.6" customHeight="1">
      <c r="A85" s="16" t="s">
        <v>356</v>
      </c>
      <c r="B85" s="19" t="s">
        <v>357</v>
      </c>
      <c r="E85" s="3" t="s">
        <v>358</v>
      </c>
      <c r="F85" s="16" t="s">
        <v>359</v>
      </c>
      <c r="G85" s="16" t="s">
        <v>705</v>
      </c>
      <c r="H85" s="3" t="s">
        <v>706</v>
      </c>
      <c r="I85" s="3" t="s">
        <v>14</v>
      </c>
      <c r="M85" s="3" t="s">
        <v>461</v>
      </c>
      <c r="Q85" s="16" t="s">
        <v>707</v>
      </c>
      <c r="R85" s="16" t="s">
        <v>45</v>
      </c>
      <c r="S85" s="38">
        <v>2208</v>
      </c>
      <c r="T85" s="16" t="s">
        <v>708</v>
      </c>
      <c r="U85" s="38">
        <v>16928</v>
      </c>
      <c r="V85" s="16" t="s">
        <v>709</v>
      </c>
      <c r="W85" s="3" t="s">
        <v>98</v>
      </c>
      <c r="X85" s="3" t="s">
        <v>438</v>
      </c>
      <c r="Y85" s="16" t="s">
        <v>439</v>
      </c>
      <c r="Z85" s="16" t="s">
        <v>440</v>
      </c>
      <c r="AA85" s="16" t="s">
        <v>457</v>
      </c>
      <c r="AB85" s="16" t="s">
        <v>438</v>
      </c>
      <c r="AC85" s="16" t="s">
        <v>441</v>
      </c>
      <c r="AD85" s="16" t="s">
        <v>438</v>
      </c>
      <c r="AE85" s="3"/>
      <c r="AF85" s="3"/>
    </row>
    <row r="86" spans="1:32" ht="123.6" customHeight="1">
      <c r="A86" s="16" t="s">
        <v>356</v>
      </c>
      <c r="B86" s="19" t="s">
        <v>357</v>
      </c>
      <c r="E86" s="3" t="s">
        <v>358</v>
      </c>
      <c r="F86" s="16" t="s">
        <v>359</v>
      </c>
      <c r="G86" s="16" t="s">
        <v>710</v>
      </c>
      <c r="H86" s="3" t="s">
        <v>711</v>
      </c>
      <c r="I86" s="3" t="s">
        <v>14</v>
      </c>
      <c r="M86" s="3" t="s">
        <v>461</v>
      </c>
      <c r="Q86" s="16" t="s">
        <v>712</v>
      </c>
      <c r="R86" s="16" t="s">
        <v>45</v>
      </c>
      <c r="S86" s="38">
        <v>12338</v>
      </c>
      <c r="T86" s="16" t="s">
        <v>450</v>
      </c>
      <c r="U86" s="38">
        <v>53463</v>
      </c>
      <c r="V86" s="16" t="s">
        <v>483</v>
      </c>
      <c r="W86" s="3" t="s">
        <v>98</v>
      </c>
      <c r="X86" s="3" t="s">
        <v>438</v>
      </c>
      <c r="Y86" s="16" t="s">
        <v>439</v>
      </c>
      <c r="Z86" s="16" t="s">
        <v>440</v>
      </c>
      <c r="AA86" s="16" t="s">
        <v>457</v>
      </c>
      <c r="AB86" s="16" t="s">
        <v>438</v>
      </c>
      <c r="AC86" s="16" t="s">
        <v>441</v>
      </c>
      <c r="AD86" s="16" t="s">
        <v>438</v>
      </c>
      <c r="AE86" s="3"/>
      <c r="AF86" s="3"/>
    </row>
    <row r="87" spans="1:32" ht="123.6" customHeight="1">
      <c r="A87" s="16" t="s">
        <v>356</v>
      </c>
      <c r="B87" s="19" t="s">
        <v>357</v>
      </c>
      <c r="E87" s="3" t="s">
        <v>358</v>
      </c>
      <c r="F87" s="16" t="s">
        <v>359</v>
      </c>
      <c r="G87" s="16" t="s">
        <v>713</v>
      </c>
      <c r="H87" s="3" t="s">
        <v>714</v>
      </c>
      <c r="I87" s="3" t="s">
        <v>447</v>
      </c>
      <c r="M87" s="3" t="s">
        <v>715</v>
      </c>
      <c r="N87" s="3" t="s">
        <v>716</v>
      </c>
      <c r="O87" s="3" t="s">
        <v>481</v>
      </c>
      <c r="Q87" s="16" t="s">
        <v>717</v>
      </c>
      <c r="R87" s="16" t="s">
        <v>45</v>
      </c>
      <c r="S87" s="38">
        <v>29400</v>
      </c>
      <c r="T87" s="16" t="s">
        <v>450</v>
      </c>
      <c r="U87" s="38">
        <v>299400</v>
      </c>
      <c r="V87" s="16" t="s">
        <v>483</v>
      </c>
      <c r="W87" s="3" t="s">
        <v>98</v>
      </c>
      <c r="X87" s="3" t="s">
        <v>438</v>
      </c>
      <c r="Y87" s="16" t="s">
        <v>439</v>
      </c>
      <c r="Z87" s="16" t="s">
        <v>440</v>
      </c>
      <c r="AA87" s="16" t="s">
        <v>457</v>
      </c>
      <c r="AB87" s="16" t="s">
        <v>438</v>
      </c>
      <c r="AC87" s="16" t="s">
        <v>441</v>
      </c>
      <c r="AD87" s="16" t="s">
        <v>438</v>
      </c>
      <c r="AE87" s="3"/>
      <c r="AF87" s="3"/>
    </row>
    <row r="88" spans="1:32" ht="123.6" customHeight="1">
      <c r="A88" s="16" t="s">
        <v>356</v>
      </c>
      <c r="B88" s="19" t="s">
        <v>357</v>
      </c>
      <c r="E88" s="3" t="s">
        <v>358</v>
      </c>
      <c r="F88" s="16" t="s">
        <v>359</v>
      </c>
      <c r="G88" s="16" t="s">
        <v>718</v>
      </c>
      <c r="H88" s="3" t="s">
        <v>719</v>
      </c>
      <c r="I88" s="3" t="s">
        <v>447</v>
      </c>
      <c r="M88" s="3" t="s">
        <v>448</v>
      </c>
      <c r="Q88" s="16" t="s">
        <v>720</v>
      </c>
      <c r="R88" s="16" t="s">
        <v>45</v>
      </c>
      <c r="S88" s="38">
        <v>84583</v>
      </c>
      <c r="T88" s="16" t="s">
        <v>450</v>
      </c>
      <c r="U88" s="38">
        <v>864583</v>
      </c>
      <c r="V88" s="16" t="s">
        <v>483</v>
      </c>
      <c r="W88" s="3" t="s">
        <v>98</v>
      </c>
      <c r="X88" s="3" t="s">
        <v>438</v>
      </c>
      <c r="Y88" s="16" t="s">
        <v>439</v>
      </c>
      <c r="Z88" s="16" t="s">
        <v>550</v>
      </c>
      <c r="AA88" s="16" t="s">
        <v>457</v>
      </c>
      <c r="AB88" s="16" t="s">
        <v>438</v>
      </c>
      <c r="AC88" s="16" t="s">
        <v>441</v>
      </c>
      <c r="AD88" s="16" t="s">
        <v>438</v>
      </c>
      <c r="AE88" s="3"/>
      <c r="AF88" s="3"/>
    </row>
    <row r="89" spans="1:32" ht="123.6" customHeight="1">
      <c r="A89" s="16" t="s">
        <v>356</v>
      </c>
      <c r="B89" s="19" t="s">
        <v>357</v>
      </c>
      <c r="E89" s="3" t="s">
        <v>358</v>
      </c>
      <c r="F89" s="16" t="s">
        <v>359</v>
      </c>
      <c r="G89" s="16" t="s">
        <v>721</v>
      </c>
      <c r="H89" s="3" t="s">
        <v>722</v>
      </c>
      <c r="I89" s="3" t="s">
        <v>538</v>
      </c>
      <c r="M89" s="3" t="s">
        <v>723</v>
      </c>
      <c r="Q89" s="16" t="s">
        <v>724</v>
      </c>
      <c r="R89" s="16" t="s">
        <v>45</v>
      </c>
      <c r="S89" s="38">
        <v>1902</v>
      </c>
      <c r="T89" s="16" t="s">
        <v>450</v>
      </c>
      <c r="U89" s="38">
        <v>32710</v>
      </c>
      <c r="V89" s="16" t="s">
        <v>483</v>
      </c>
      <c r="W89" s="3" t="s">
        <v>98</v>
      </c>
      <c r="X89" s="3" t="s">
        <v>438</v>
      </c>
      <c r="Y89" s="16" t="s">
        <v>439</v>
      </c>
      <c r="Z89" s="16" t="s">
        <v>440</v>
      </c>
      <c r="AA89" s="16" t="s">
        <v>441</v>
      </c>
      <c r="AB89" s="16" t="s">
        <v>438</v>
      </c>
      <c r="AC89" s="16" t="s">
        <v>441</v>
      </c>
      <c r="AD89" s="16" t="s">
        <v>438</v>
      </c>
      <c r="AE89" s="3"/>
      <c r="AF89" s="3"/>
    </row>
    <row r="90" spans="1:32" ht="123.6" customHeight="1">
      <c r="A90" s="16" t="s">
        <v>356</v>
      </c>
      <c r="B90" s="19" t="s">
        <v>357</v>
      </c>
      <c r="E90" s="3" t="s">
        <v>358</v>
      </c>
      <c r="F90" s="16" t="s">
        <v>359</v>
      </c>
      <c r="G90" s="16" t="s">
        <v>725</v>
      </c>
      <c r="H90" s="3" t="s">
        <v>726</v>
      </c>
      <c r="I90" s="3" t="s">
        <v>14</v>
      </c>
      <c r="M90" s="3" t="s">
        <v>505</v>
      </c>
      <c r="N90" s="3" t="s">
        <v>435</v>
      </c>
      <c r="O90" s="3" t="s">
        <v>506</v>
      </c>
      <c r="Q90" s="16" t="s">
        <v>727</v>
      </c>
      <c r="R90" s="16" t="s">
        <v>45</v>
      </c>
      <c r="S90" s="38">
        <v>11991</v>
      </c>
      <c r="T90" s="16" t="s">
        <v>450</v>
      </c>
      <c r="U90" s="38">
        <v>119284</v>
      </c>
      <c r="V90" s="16" t="s">
        <v>483</v>
      </c>
      <c r="W90" s="3" t="s">
        <v>98</v>
      </c>
      <c r="X90" s="3" t="s">
        <v>438</v>
      </c>
      <c r="Y90" s="16" t="s">
        <v>457</v>
      </c>
      <c r="Z90" s="16" t="s">
        <v>550</v>
      </c>
      <c r="AA90" s="16" t="s">
        <v>457</v>
      </c>
      <c r="AB90" s="16" t="s">
        <v>438</v>
      </c>
      <c r="AC90" s="16" t="s">
        <v>441</v>
      </c>
      <c r="AD90" s="16" t="s">
        <v>438</v>
      </c>
      <c r="AE90" s="3"/>
      <c r="AF90" s="3"/>
    </row>
    <row r="91" spans="1:32" ht="123.6" customHeight="1">
      <c r="A91" s="16" t="s">
        <v>356</v>
      </c>
      <c r="B91" s="34" t="s">
        <v>357</v>
      </c>
      <c r="E91" s="3" t="s">
        <v>358</v>
      </c>
      <c r="F91" s="16" t="s">
        <v>359</v>
      </c>
      <c r="G91" s="16" t="s">
        <v>728</v>
      </c>
      <c r="H91" s="3" t="s">
        <v>729</v>
      </c>
      <c r="I91" s="3" t="s">
        <v>538</v>
      </c>
      <c r="M91" s="3" t="s">
        <v>541</v>
      </c>
      <c r="N91" s="3" t="s">
        <v>539</v>
      </c>
      <c r="Q91" s="16" t="s">
        <v>730</v>
      </c>
      <c r="R91" s="16" t="s">
        <v>45</v>
      </c>
      <c r="S91" s="38">
        <v>12708</v>
      </c>
      <c r="T91" s="16" t="s">
        <v>450</v>
      </c>
      <c r="U91" s="38">
        <v>1360698</v>
      </c>
      <c r="V91" s="16" t="s">
        <v>483</v>
      </c>
      <c r="W91" s="3" t="s">
        <v>98</v>
      </c>
      <c r="X91" s="3" t="s">
        <v>731</v>
      </c>
      <c r="Y91" s="16" t="s">
        <v>439</v>
      </c>
      <c r="Z91" s="16" t="s">
        <v>550</v>
      </c>
      <c r="AA91" s="16" t="s">
        <v>441</v>
      </c>
      <c r="AB91" s="16" t="s">
        <v>438</v>
      </c>
      <c r="AC91" s="16" t="s">
        <v>441</v>
      </c>
      <c r="AD91" s="16" t="s">
        <v>438</v>
      </c>
      <c r="AE91" s="3"/>
      <c r="AF91" s="3"/>
    </row>
    <row r="92" spans="1:32" ht="123.6" customHeight="1">
      <c r="A92" s="16" t="s">
        <v>356</v>
      </c>
      <c r="B92" s="19" t="s">
        <v>357</v>
      </c>
      <c r="E92" s="3" t="s">
        <v>358</v>
      </c>
      <c r="F92" s="16" t="s">
        <v>359</v>
      </c>
      <c r="G92" s="16" t="s">
        <v>732</v>
      </c>
      <c r="H92" s="3" t="s">
        <v>733</v>
      </c>
      <c r="I92" s="3" t="s">
        <v>538</v>
      </c>
      <c r="J92" s="3" t="s">
        <v>14</v>
      </c>
      <c r="M92" s="3" t="s">
        <v>528</v>
      </c>
      <c r="N92" s="3" t="s">
        <v>545</v>
      </c>
      <c r="O92" s="3" t="s">
        <v>541</v>
      </c>
      <c r="Q92" s="16" t="s">
        <v>734</v>
      </c>
      <c r="R92" s="16" t="s">
        <v>45</v>
      </c>
      <c r="S92" s="38">
        <v>16759</v>
      </c>
      <c r="T92" s="16" t="s">
        <v>450</v>
      </c>
      <c r="U92" s="38">
        <v>148654</v>
      </c>
      <c r="V92" s="16" t="s">
        <v>483</v>
      </c>
      <c r="W92" s="3" t="s">
        <v>98</v>
      </c>
      <c r="X92" s="3" t="s">
        <v>731</v>
      </c>
      <c r="Y92" s="16" t="s">
        <v>439</v>
      </c>
      <c r="Z92" s="16" t="s">
        <v>440</v>
      </c>
      <c r="AA92" s="16" t="s">
        <v>441</v>
      </c>
      <c r="AB92" s="16" t="s">
        <v>438</v>
      </c>
      <c r="AC92" s="16" t="s">
        <v>441</v>
      </c>
      <c r="AD92" s="16" t="s">
        <v>438</v>
      </c>
      <c r="AE92" s="3"/>
      <c r="AF92" s="3"/>
    </row>
    <row r="93" spans="1:32" ht="123.6" customHeight="1">
      <c r="A93" s="16" t="s">
        <v>356</v>
      </c>
      <c r="B93" s="19" t="s">
        <v>357</v>
      </c>
      <c r="E93" s="3" t="s">
        <v>358</v>
      </c>
      <c r="F93" s="16" t="s">
        <v>359</v>
      </c>
      <c r="G93" s="16" t="s">
        <v>735</v>
      </c>
      <c r="H93" s="3" t="s">
        <v>736</v>
      </c>
      <c r="I93" s="3" t="s">
        <v>11</v>
      </c>
      <c r="M93" s="3" t="s">
        <v>737</v>
      </c>
      <c r="Q93" s="16" t="s">
        <v>738</v>
      </c>
      <c r="R93" s="16" t="s">
        <v>45</v>
      </c>
      <c r="S93" s="38">
        <v>31268</v>
      </c>
      <c r="T93" s="16" t="s">
        <v>450</v>
      </c>
      <c r="U93" s="38">
        <v>1400000</v>
      </c>
      <c r="V93" s="16" t="s">
        <v>483</v>
      </c>
      <c r="W93" s="3" t="s">
        <v>739</v>
      </c>
      <c r="X93" s="3" t="s">
        <v>438</v>
      </c>
      <c r="Y93" s="16" t="s">
        <v>439</v>
      </c>
      <c r="Z93" s="16" t="s">
        <v>440</v>
      </c>
      <c r="AA93" s="16" t="s">
        <v>441</v>
      </c>
      <c r="AB93" s="16" t="s">
        <v>438</v>
      </c>
      <c r="AC93" s="16" t="s">
        <v>441</v>
      </c>
      <c r="AD93" s="16" t="s">
        <v>438</v>
      </c>
      <c r="AE93" s="3"/>
      <c r="AF93" s="3"/>
    </row>
    <row r="94" spans="1:32" ht="123.6" customHeight="1">
      <c r="A94" s="16" t="s">
        <v>356</v>
      </c>
      <c r="B94" s="19" t="s">
        <v>357</v>
      </c>
      <c r="E94" s="3" t="s">
        <v>358</v>
      </c>
      <c r="F94" s="16" t="s">
        <v>359</v>
      </c>
      <c r="G94" s="16" t="s">
        <v>740</v>
      </c>
      <c r="H94" s="3" t="s">
        <v>741</v>
      </c>
      <c r="I94" s="3" t="s">
        <v>11</v>
      </c>
      <c r="M94" s="3" t="s">
        <v>742</v>
      </c>
      <c r="N94" s="3" t="s">
        <v>509</v>
      </c>
      <c r="Q94" s="16" t="s">
        <v>743</v>
      </c>
      <c r="R94" s="16" t="s">
        <v>45</v>
      </c>
      <c r="S94" s="38">
        <v>4958</v>
      </c>
      <c r="T94" s="16" t="s">
        <v>450</v>
      </c>
      <c r="U94" s="38">
        <v>67763</v>
      </c>
      <c r="V94" s="16" t="s">
        <v>483</v>
      </c>
      <c r="W94" s="3" t="s">
        <v>98</v>
      </c>
      <c r="X94" s="3" t="s">
        <v>438</v>
      </c>
      <c r="Y94" s="16" t="s">
        <v>439</v>
      </c>
      <c r="Z94" s="16" t="s">
        <v>550</v>
      </c>
      <c r="AA94" s="16" t="s">
        <v>441</v>
      </c>
      <c r="AB94" s="16" t="s">
        <v>438</v>
      </c>
      <c r="AC94" s="16" t="s">
        <v>441</v>
      </c>
      <c r="AD94" s="16" t="s">
        <v>438</v>
      </c>
      <c r="AE94" s="3"/>
      <c r="AF94" s="3"/>
    </row>
    <row r="95" spans="1:32" ht="123.6" customHeight="1">
      <c r="A95" s="16" t="s">
        <v>356</v>
      </c>
      <c r="B95" s="19" t="s">
        <v>357</v>
      </c>
      <c r="E95" s="3" t="s">
        <v>358</v>
      </c>
      <c r="F95" s="16" t="s">
        <v>359</v>
      </c>
      <c r="G95" s="16" t="s">
        <v>744</v>
      </c>
      <c r="H95" s="3" t="s">
        <v>745</v>
      </c>
      <c r="I95" s="3" t="s">
        <v>13</v>
      </c>
      <c r="M95" s="3" t="s">
        <v>746</v>
      </c>
      <c r="N95" s="3" t="s">
        <v>747</v>
      </c>
      <c r="Q95" s="16" t="s">
        <v>748</v>
      </c>
      <c r="R95" s="16" t="s">
        <v>45</v>
      </c>
      <c r="S95" s="40" t="s">
        <v>749</v>
      </c>
      <c r="T95" s="16" t="s">
        <v>437</v>
      </c>
      <c r="U95" s="40" t="s">
        <v>45</v>
      </c>
      <c r="V95" s="16" t="s">
        <v>438</v>
      </c>
      <c r="W95" s="3" t="s">
        <v>98</v>
      </c>
      <c r="X95" s="3" t="s">
        <v>438</v>
      </c>
      <c r="Y95" s="16" t="s">
        <v>439</v>
      </c>
      <c r="Z95" s="16" t="s">
        <v>440</v>
      </c>
      <c r="AA95" s="16" t="s">
        <v>441</v>
      </c>
      <c r="AB95" s="16" t="s">
        <v>438</v>
      </c>
      <c r="AC95" s="16" t="s">
        <v>441</v>
      </c>
      <c r="AD95" s="16" t="s">
        <v>438</v>
      </c>
      <c r="AE95" s="3"/>
      <c r="AF95" s="3"/>
    </row>
    <row r="96" spans="1:32" ht="123.6" customHeight="1">
      <c r="A96" s="16" t="s">
        <v>262</v>
      </c>
      <c r="B96" s="19" t="s">
        <v>263</v>
      </c>
      <c r="D96" s="19"/>
      <c r="E96" s="3" t="s">
        <v>264</v>
      </c>
      <c r="F96" s="16" t="s">
        <v>265</v>
      </c>
      <c r="G96" s="16" t="s">
        <v>750</v>
      </c>
      <c r="H96" s="3" t="s">
        <v>751</v>
      </c>
      <c r="I96" s="3" t="s">
        <v>538</v>
      </c>
      <c r="M96" s="3" t="s">
        <v>545</v>
      </c>
      <c r="N96" s="3" t="s">
        <v>541</v>
      </c>
      <c r="O96" s="3" t="s">
        <v>548</v>
      </c>
      <c r="Q96" s="16" t="s">
        <v>752</v>
      </c>
      <c r="R96" s="16" t="s">
        <v>45</v>
      </c>
      <c r="S96" s="38">
        <v>152592</v>
      </c>
      <c r="T96" s="16" t="s">
        <v>450</v>
      </c>
      <c r="U96" s="38">
        <v>2508472</v>
      </c>
      <c r="V96" s="16" t="s">
        <v>483</v>
      </c>
      <c r="W96" s="3" t="s">
        <v>753</v>
      </c>
      <c r="X96" s="3" t="s">
        <v>754</v>
      </c>
      <c r="Y96" s="16" t="s">
        <v>439</v>
      </c>
      <c r="Z96" s="16" t="s">
        <v>440</v>
      </c>
      <c r="AA96" s="16" t="s">
        <v>633</v>
      </c>
      <c r="AB96" s="16" t="s">
        <v>731</v>
      </c>
      <c r="AC96" s="16" t="s">
        <v>441</v>
      </c>
      <c r="AD96" s="16" t="s">
        <v>438</v>
      </c>
      <c r="AE96" s="3"/>
      <c r="AF96" s="3"/>
    </row>
    <row r="97" spans="1:32" ht="123.6" customHeight="1">
      <c r="A97" s="16" t="s">
        <v>262</v>
      </c>
      <c r="B97" s="19" t="s">
        <v>263</v>
      </c>
      <c r="D97" s="19"/>
      <c r="E97" s="3" t="s">
        <v>264</v>
      </c>
      <c r="F97" s="16" t="s">
        <v>265</v>
      </c>
      <c r="G97" s="16" t="s">
        <v>755</v>
      </c>
      <c r="H97" s="3" t="s">
        <v>751</v>
      </c>
      <c r="I97" s="3" t="s">
        <v>538</v>
      </c>
      <c r="M97" s="3" t="s">
        <v>545</v>
      </c>
      <c r="N97" s="3" t="s">
        <v>541</v>
      </c>
      <c r="O97" s="3" t="s">
        <v>548</v>
      </c>
      <c r="Q97" s="16" t="s">
        <v>752</v>
      </c>
      <c r="R97" s="16" t="s">
        <v>45</v>
      </c>
      <c r="S97" s="38">
        <v>20464</v>
      </c>
      <c r="T97" s="16" t="s">
        <v>450</v>
      </c>
      <c r="U97" s="38">
        <v>336784</v>
      </c>
      <c r="V97" s="16" t="s">
        <v>483</v>
      </c>
      <c r="W97" s="3" t="s">
        <v>753</v>
      </c>
      <c r="X97" s="3" t="s">
        <v>754</v>
      </c>
      <c r="Y97" s="16" t="s">
        <v>439</v>
      </c>
      <c r="Z97" s="16" t="s">
        <v>440</v>
      </c>
      <c r="AA97" s="16" t="s">
        <v>633</v>
      </c>
      <c r="AB97" s="16" t="s">
        <v>731</v>
      </c>
      <c r="AC97" s="16" t="s">
        <v>441</v>
      </c>
      <c r="AD97" s="16" t="s">
        <v>438</v>
      </c>
      <c r="AE97" s="3"/>
      <c r="AF97" s="3"/>
    </row>
    <row r="98" spans="1:32" ht="123.6" customHeight="1">
      <c r="A98" s="16" t="s">
        <v>262</v>
      </c>
      <c r="B98" s="19" t="s">
        <v>263</v>
      </c>
      <c r="D98" s="19"/>
      <c r="E98" s="3" t="s">
        <v>264</v>
      </c>
      <c r="F98" s="16" t="s">
        <v>265</v>
      </c>
      <c r="G98" s="16" t="s">
        <v>756</v>
      </c>
      <c r="H98" s="3" t="s">
        <v>751</v>
      </c>
      <c r="I98" s="3" t="s">
        <v>538</v>
      </c>
      <c r="M98" s="3" t="s">
        <v>545</v>
      </c>
      <c r="N98" s="3" t="s">
        <v>541</v>
      </c>
      <c r="O98" s="3" t="s">
        <v>548</v>
      </c>
      <c r="Q98" s="16" t="s">
        <v>752</v>
      </c>
      <c r="R98" s="16" t="s">
        <v>45</v>
      </c>
      <c r="S98" s="38">
        <v>5568</v>
      </c>
      <c r="T98" s="16" t="s">
        <v>450</v>
      </c>
      <c r="U98" s="38">
        <v>91219</v>
      </c>
      <c r="V98" s="16" t="s">
        <v>483</v>
      </c>
      <c r="W98" s="3" t="s">
        <v>753</v>
      </c>
      <c r="X98" s="3" t="s">
        <v>754</v>
      </c>
      <c r="Y98" s="16" t="s">
        <v>439</v>
      </c>
      <c r="Z98" s="16" t="s">
        <v>440</v>
      </c>
      <c r="AA98" s="16" t="s">
        <v>633</v>
      </c>
      <c r="AB98" s="16" t="s">
        <v>731</v>
      </c>
      <c r="AC98" s="16" t="s">
        <v>441</v>
      </c>
      <c r="AD98" s="16" t="s">
        <v>438</v>
      </c>
      <c r="AE98" s="3"/>
      <c r="AF98" s="3"/>
    </row>
    <row r="99" spans="1:32" ht="123.6" customHeight="1">
      <c r="A99" s="16" t="s">
        <v>262</v>
      </c>
      <c r="B99" s="19" t="s">
        <v>263</v>
      </c>
      <c r="D99" s="19"/>
      <c r="E99" s="3" t="s">
        <v>264</v>
      </c>
      <c r="F99" s="16" t="s">
        <v>265</v>
      </c>
      <c r="G99" s="16" t="s">
        <v>757</v>
      </c>
      <c r="H99" s="3" t="s">
        <v>751</v>
      </c>
      <c r="I99" s="3" t="s">
        <v>538</v>
      </c>
      <c r="M99" s="3" t="s">
        <v>545</v>
      </c>
      <c r="N99" s="3" t="s">
        <v>541</v>
      </c>
      <c r="O99" s="3" t="s">
        <v>548</v>
      </c>
      <c r="Q99" s="16" t="s">
        <v>752</v>
      </c>
      <c r="R99" s="16" t="s">
        <v>45</v>
      </c>
      <c r="S99" s="38">
        <v>114894</v>
      </c>
      <c r="T99" s="16" t="s">
        <v>450</v>
      </c>
      <c r="U99" s="38">
        <v>1627388</v>
      </c>
      <c r="V99" s="16" t="s">
        <v>483</v>
      </c>
      <c r="W99" s="3" t="s">
        <v>753</v>
      </c>
      <c r="X99" s="3" t="s">
        <v>754</v>
      </c>
      <c r="Y99" s="16" t="s">
        <v>439</v>
      </c>
      <c r="Z99" s="16" t="s">
        <v>440</v>
      </c>
      <c r="AA99" s="16" t="s">
        <v>633</v>
      </c>
      <c r="AB99" s="16" t="s">
        <v>731</v>
      </c>
      <c r="AC99" s="16" t="s">
        <v>441</v>
      </c>
      <c r="AD99" s="16" t="s">
        <v>438</v>
      </c>
      <c r="AE99" s="3"/>
      <c r="AF99" s="3"/>
    </row>
    <row r="100" spans="1:32" ht="123.6" customHeight="1">
      <c r="A100" s="16" t="s">
        <v>262</v>
      </c>
      <c r="B100" s="19" t="s">
        <v>263</v>
      </c>
      <c r="D100" s="19"/>
      <c r="E100" s="3" t="s">
        <v>264</v>
      </c>
      <c r="F100" s="16" t="s">
        <v>265</v>
      </c>
      <c r="G100" s="16" t="s">
        <v>758</v>
      </c>
      <c r="H100" s="3" t="s">
        <v>751</v>
      </c>
      <c r="I100" s="3" t="s">
        <v>538</v>
      </c>
      <c r="M100" s="3" t="s">
        <v>542</v>
      </c>
      <c r="N100" s="3" t="s">
        <v>548</v>
      </c>
      <c r="Q100" s="16" t="s">
        <v>752</v>
      </c>
      <c r="R100" s="16" t="s">
        <v>45</v>
      </c>
      <c r="S100" s="38">
        <v>10047</v>
      </c>
      <c r="T100" s="16" t="s">
        <v>450</v>
      </c>
      <c r="U100" s="38">
        <v>209754</v>
      </c>
      <c r="V100" s="16" t="s">
        <v>483</v>
      </c>
      <c r="W100" s="3" t="s">
        <v>753</v>
      </c>
      <c r="X100" s="3" t="s">
        <v>754</v>
      </c>
      <c r="Y100" s="16" t="s">
        <v>439</v>
      </c>
      <c r="Z100" s="16" t="s">
        <v>440</v>
      </c>
      <c r="AA100" s="16" t="s">
        <v>633</v>
      </c>
      <c r="AB100" s="16" t="s">
        <v>731</v>
      </c>
      <c r="AC100" s="16" t="s">
        <v>441</v>
      </c>
      <c r="AD100" s="16" t="s">
        <v>438</v>
      </c>
      <c r="AE100" s="3"/>
      <c r="AF100" s="3"/>
    </row>
    <row r="101" spans="1:32" ht="123.6" customHeight="1">
      <c r="A101" s="16" t="s">
        <v>262</v>
      </c>
      <c r="B101" s="19" t="s">
        <v>263</v>
      </c>
      <c r="D101" s="19"/>
      <c r="E101" s="3" t="s">
        <v>264</v>
      </c>
      <c r="F101" s="16" t="s">
        <v>265</v>
      </c>
      <c r="G101" s="16" t="s">
        <v>759</v>
      </c>
      <c r="H101" s="3" t="s">
        <v>751</v>
      </c>
      <c r="I101" s="3" t="s">
        <v>538</v>
      </c>
      <c r="M101" s="3" t="s">
        <v>542</v>
      </c>
      <c r="N101" s="3" t="s">
        <v>548</v>
      </c>
      <c r="Q101" s="16" t="s">
        <v>752</v>
      </c>
      <c r="R101" s="16" t="s">
        <v>45</v>
      </c>
      <c r="S101" s="38">
        <v>3628</v>
      </c>
      <c r="T101" s="16" t="s">
        <v>450</v>
      </c>
      <c r="U101" s="38">
        <v>81318</v>
      </c>
      <c r="V101" s="16" t="s">
        <v>483</v>
      </c>
      <c r="W101" s="3" t="s">
        <v>753</v>
      </c>
      <c r="X101" s="3" t="s">
        <v>754</v>
      </c>
      <c r="Y101" s="16" t="s">
        <v>439</v>
      </c>
      <c r="Z101" s="16" t="s">
        <v>440</v>
      </c>
      <c r="AA101" s="16" t="s">
        <v>633</v>
      </c>
      <c r="AB101" s="16" t="s">
        <v>731</v>
      </c>
      <c r="AC101" s="16" t="s">
        <v>441</v>
      </c>
      <c r="AD101" s="16" t="s">
        <v>438</v>
      </c>
      <c r="AE101" s="3"/>
      <c r="AF101" s="3"/>
    </row>
    <row r="102" spans="1:32" ht="123.6" customHeight="1">
      <c r="A102" s="16" t="s">
        <v>262</v>
      </c>
      <c r="B102" s="19" t="s">
        <v>263</v>
      </c>
      <c r="D102" s="19"/>
      <c r="E102" s="3" t="s">
        <v>264</v>
      </c>
      <c r="F102" s="16" t="s">
        <v>265</v>
      </c>
      <c r="G102" s="16" t="s">
        <v>760</v>
      </c>
      <c r="H102" s="3" t="s">
        <v>751</v>
      </c>
      <c r="I102" s="3" t="s">
        <v>538</v>
      </c>
      <c r="M102" s="3" t="s">
        <v>542</v>
      </c>
      <c r="Q102" s="16" t="s">
        <v>752</v>
      </c>
      <c r="R102" s="16" t="s">
        <v>45</v>
      </c>
      <c r="S102" s="38">
        <v>14902</v>
      </c>
      <c r="T102" s="16" t="s">
        <v>450</v>
      </c>
      <c r="U102" s="38">
        <v>274436</v>
      </c>
      <c r="V102" s="16" t="s">
        <v>483</v>
      </c>
      <c r="W102" s="3" t="s">
        <v>753</v>
      </c>
      <c r="X102" s="3" t="s">
        <v>754</v>
      </c>
      <c r="Y102" s="16" t="s">
        <v>439</v>
      </c>
      <c r="Z102" s="16" t="s">
        <v>440</v>
      </c>
      <c r="AA102" s="16" t="s">
        <v>633</v>
      </c>
      <c r="AB102" s="16" t="s">
        <v>731</v>
      </c>
      <c r="AC102" s="16" t="s">
        <v>441</v>
      </c>
      <c r="AD102" s="16" t="s">
        <v>438</v>
      </c>
      <c r="AE102" s="3"/>
      <c r="AF102" s="3"/>
    </row>
    <row r="103" spans="1:32" ht="123.6" customHeight="1">
      <c r="A103" s="16" t="s">
        <v>262</v>
      </c>
      <c r="B103" s="19" t="s">
        <v>263</v>
      </c>
      <c r="D103" s="19"/>
      <c r="E103" s="3" t="s">
        <v>264</v>
      </c>
      <c r="F103" s="16" t="s">
        <v>265</v>
      </c>
      <c r="G103" s="16" t="s">
        <v>761</v>
      </c>
      <c r="H103" s="3" t="s">
        <v>751</v>
      </c>
      <c r="I103" s="3" t="s">
        <v>538</v>
      </c>
      <c r="M103" s="3" t="s">
        <v>539</v>
      </c>
      <c r="Q103" s="16" t="s">
        <v>752</v>
      </c>
      <c r="R103" s="16" t="s">
        <v>45</v>
      </c>
      <c r="S103" s="38">
        <v>30034</v>
      </c>
      <c r="T103" s="16" t="s">
        <v>450</v>
      </c>
      <c r="U103" s="38">
        <v>720152</v>
      </c>
      <c r="V103" s="16" t="s">
        <v>483</v>
      </c>
      <c r="W103" s="3" t="s">
        <v>753</v>
      </c>
      <c r="X103" s="3" t="s">
        <v>754</v>
      </c>
      <c r="Y103" s="16" t="s">
        <v>439</v>
      </c>
      <c r="Z103" s="16" t="s">
        <v>440</v>
      </c>
      <c r="AA103" s="16" t="s">
        <v>633</v>
      </c>
      <c r="AB103" s="16" t="s">
        <v>731</v>
      </c>
      <c r="AC103" s="16" t="s">
        <v>441</v>
      </c>
      <c r="AD103" s="16" t="s">
        <v>438</v>
      </c>
      <c r="AE103" s="3"/>
      <c r="AF103" s="3"/>
    </row>
    <row r="104" spans="1:32" ht="123.6" customHeight="1">
      <c r="A104" s="16" t="s">
        <v>262</v>
      </c>
      <c r="B104" s="19" t="s">
        <v>263</v>
      </c>
      <c r="D104" s="19"/>
      <c r="E104" s="3" t="s">
        <v>264</v>
      </c>
      <c r="F104" s="16" t="s">
        <v>265</v>
      </c>
      <c r="G104" s="16" t="s">
        <v>762</v>
      </c>
      <c r="H104" s="3" t="s">
        <v>763</v>
      </c>
      <c r="I104" s="3" t="s">
        <v>14</v>
      </c>
      <c r="M104" s="3" t="s">
        <v>435</v>
      </c>
      <c r="Q104" s="16" t="s">
        <v>764</v>
      </c>
      <c r="R104" s="16" t="s">
        <v>45</v>
      </c>
      <c r="S104" s="38">
        <v>19.7</v>
      </c>
      <c r="T104" s="16" t="s">
        <v>765</v>
      </c>
      <c r="U104" s="38" t="s">
        <v>45</v>
      </c>
      <c r="V104" s="16" t="s">
        <v>438</v>
      </c>
      <c r="W104" s="3" t="s">
        <v>98</v>
      </c>
      <c r="X104" s="3" t="s">
        <v>766</v>
      </c>
      <c r="Y104" s="16" t="s">
        <v>439</v>
      </c>
      <c r="Z104" s="16" t="s">
        <v>440</v>
      </c>
      <c r="AA104" s="16" t="s">
        <v>441</v>
      </c>
      <c r="AB104" s="16" t="s">
        <v>438</v>
      </c>
      <c r="AC104" s="16" t="s">
        <v>441</v>
      </c>
      <c r="AD104" s="16" t="s">
        <v>438</v>
      </c>
      <c r="AE104" s="3"/>
      <c r="AF104" s="3"/>
    </row>
    <row r="105" spans="1:32" ht="123.6" customHeight="1">
      <c r="A105" s="16" t="s">
        <v>262</v>
      </c>
      <c r="B105" s="19" t="s">
        <v>263</v>
      </c>
      <c r="D105" s="19"/>
      <c r="E105" s="3" t="s">
        <v>264</v>
      </c>
      <c r="F105" s="16" t="s">
        <v>265</v>
      </c>
      <c r="G105" s="16" t="s">
        <v>767</v>
      </c>
      <c r="H105" s="3" t="s">
        <v>768</v>
      </c>
      <c r="I105" s="3" t="s">
        <v>14</v>
      </c>
      <c r="M105" s="3" t="s">
        <v>435</v>
      </c>
      <c r="Q105" s="16" t="s">
        <v>764</v>
      </c>
      <c r="R105" s="16" t="s">
        <v>45</v>
      </c>
      <c r="S105" s="38">
        <v>5.8</v>
      </c>
      <c r="T105" s="16" t="s">
        <v>769</v>
      </c>
      <c r="U105" s="38" t="s">
        <v>45</v>
      </c>
      <c r="V105" s="16" t="s">
        <v>438</v>
      </c>
      <c r="W105" s="3" t="s">
        <v>98</v>
      </c>
      <c r="X105" s="3" t="s">
        <v>766</v>
      </c>
      <c r="Y105" s="16" t="s">
        <v>439</v>
      </c>
      <c r="Z105" s="16" t="s">
        <v>440</v>
      </c>
      <c r="AA105" s="16" t="s">
        <v>441</v>
      </c>
      <c r="AB105" s="16" t="s">
        <v>438</v>
      </c>
      <c r="AC105" s="16" t="s">
        <v>441</v>
      </c>
      <c r="AD105" s="16" t="s">
        <v>438</v>
      </c>
      <c r="AE105" s="3"/>
      <c r="AF105" s="3"/>
    </row>
    <row r="106" spans="1:32" ht="123.6" customHeight="1">
      <c r="A106" s="16" t="s">
        <v>262</v>
      </c>
      <c r="B106" s="19" t="s">
        <v>263</v>
      </c>
      <c r="D106" s="19"/>
      <c r="E106" s="3" t="s">
        <v>264</v>
      </c>
      <c r="F106" s="16" t="s">
        <v>265</v>
      </c>
      <c r="G106" s="16" t="s">
        <v>770</v>
      </c>
      <c r="H106" s="3" t="s">
        <v>771</v>
      </c>
      <c r="I106" s="3" t="s">
        <v>14</v>
      </c>
      <c r="M106" s="3" t="s">
        <v>435</v>
      </c>
      <c r="Q106" s="16" t="s">
        <v>764</v>
      </c>
      <c r="R106" s="16" t="s">
        <v>45</v>
      </c>
      <c r="S106" s="38">
        <v>3120</v>
      </c>
      <c r="T106" s="16" t="s">
        <v>772</v>
      </c>
      <c r="U106" s="38" t="s">
        <v>45</v>
      </c>
      <c r="V106" s="16" t="s">
        <v>438</v>
      </c>
      <c r="W106" s="3" t="s">
        <v>98</v>
      </c>
      <c r="X106" s="3" t="s">
        <v>438</v>
      </c>
      <c r="Y106" s="16" t="s">
        <v>439</v>
      </c>
      <c r="Z106" s="16" t="s">
        <v>440</v>
      </c>
      <c r="AA106" s="16" t="s">
        <v>441</v>
      </c>
      <c r="AB106" s="16" t="s">
        <v>438</v>
      </c>
      <c r="AC106" s="16" t="s">
        <v>441</v>
      </c>
      <c r="AD106" s="16" t="s">
        <v>438</v>
      </c>
      <c r="AE106" s="3"/>
      <c r="AF106" s="3"/>
    </row>
    <row r="107" spans="1:32" ht="123.6" customHeight="1">
      <c r="A107" s="16" t="s">
        <v>262</v>
      </c>
      <c r="B107" s="19" t="s">
        <v>263</v>
      </c>
      <c r="D107" s="19"/>
      <c r="E107" s="3" t="s">
        <v>264</v>
      </c>
      <c r="F107" s="16" t="s">
        <v>265</v>
      </c>
      <c r="G107" s="16" t="s">
        <v>773</v>
      </c>
      <c r="H107" s="3" t="s">
        <v>774</v>
      </c>
      <c r="I107" s="3" t="s">
        <v>14</v>
      </c>
      <c r="M107" s="3" t="s">
        <v>435</v>
      </c>
      <c r="Q107" s="16" t="s">
        <v>764</v>
      </c>
      <c r="R107" s="16" t="s">
        <v>45</v>
      </c>
      <c r="S107" s="38">
        <v>16091</v>
      </c>
      <c r="T107" s="16" t="s">
        <v>772</v>
      </c>
      <c r="U107" s="38" t="s">
        <v>45</v>
      </c>
      <c r="V107" s="16" t="s">
        <v>438</v>
      </c>
      <c r="W107" s="3" t="s">
        <v>98</v>
      </c>
      <c r="X107" s="3" t="s">
        <v>438</v>
      </c>
      <c r="Y107" s="16" t="s">
        <v>439</v>
      </c>
      <c r="Z107" s="16" t="s">
        <v>440</v>
      </c>
      <c r="AA107" s="16" t="s">
        <v>441</v>
      </c>
      <c r="AB107" s="16" t="s">
        <v>438</v>
      </c>
      <c r="AC107" s="16" t="s">
        <v>441</v>
      </c>
      <c r="AD107" s="16" t="s">
        <v>438</v>
      </c>
      <c r="AE107" s="3"/>
      <c r="AF107" s="3"/>
    </row>
    <row r="108" spans="1:32" ht="123.6" customHeight="1">
      <c r="A108" s="16" t="s">
        <v>262</v>
      </c>
      <c r="B108" s="19" t="s">
        <v>263</v>
      </c>
      <c r="D108" s="19"/>
      <c r="E108" s="3" t="s">
        <v>264</v>
      </c>
      <c r="F108" s="16" t="s">
        <v>265</v>
      </c>
      <c r="G108" s="16" t="s">
        <v>775</v>
      </c>
      <c r="H108" s="3" t="s">
        <v>776</v>
      </c>
      <c r="I108" s="3" t="s">
        <v>14</v>
      </c>
      <c r="M108" s="3" t="s">
        <v>505</v>
      </c>
      <c r="Q108" s="16" t="s">
        <v>764</v>
      </c>
      <c r="R108" s="16" t="s">
        <v>45</v>
      </c>
      <c r="S108" s="38">
        <v>145234</v>
      </c>
      <c r="T108" s="16" t="s">
        <v>765</v>
      </c>
      <c r="U108" s="38" t="s">
        <v>45</v>
      </c>
      <c r="V108" s="16" t="s">
        <v>438</v>
      </c>
      <c r="W108" s="3" t="s">
        <v>98</v>
      </c>
      <c r="X108" s="3" t="s">
        <v>438</v>
      </c>
      <c r="Y108" s="16" t="s">
        <v>439</v>
      </c>
      <c r="Z108" s="16" t="s">
        <v>440</v>
      </c>
      <c r="AA108" s="16" t="s">
        <v>441</v>
      </c>
      <c r="AB108" s="16" t="s">
        <v>438</v>
      </c>
      <c r="AC108" s="16" t="s">
        <v>441</v>
      </c>
      <c r="AD108" s="16" t="s">
        <v>438</v>
      </c>
      <c r="AE108" s="3"/>
      <c r="AF108" s="3"/>
    </row>
    <row r="109" spans="1:32" ht="123.6" customHeight="1">
      <c r="A109" s="16" t="s">
        <v>262</v>
      </c>
      <c r="B109" s="19" t="s">
        <v>263</v>
      </c>
      <c r="D109" s="19"/>
      <c r="E109" s="3" t="s">
        <v>264</v>
      </c>
      <c r="F109" s="16" t="s">
        <v>265</v>
      </c>
      <c r="G109" s="16" t="s">
        <v>777</v>
      </c>
      <c r="H109" s="3" t="s">
        <v>778</v>
      </c>
      <c r="I109" s="3" t="s">
        <v>14</v>
      </c>
      <c r="M109" s="3" t="s">
        <v>461</v>
      </c>
      <c r="Q109" s="16" t="s">
        <v>764</v>
      </c>
      <c r="R109" s="16" t="s">
        <v>45</v>
      </c>
      <c r="S109" s="38">
        <v>87.5</v>
      </c>
      <c r="T109" s="16" t="s">
        <v>769</v>
      </c>
      <c r="U109" s="38" t="s">
        <v>45</v>
      </c>
      <c r="V109" s="16" t="s">
        <v>438</v>
      </c>
      <c r="W109" s="3" t="s">
        <v>98</v>
      </c>
      <c r="X109" s="3" t="s">
        <v>766</v>
      </c>
      <c r="Y109" s="16" t="s">
        <v>439</v>
      </c>
      <c r="Z109" s="16" t="s">
        <v>440</v>
      </c>
      <c r="AA109" s="16" t="s">
        <v>441</v>
      </c>
      <c r="AB109" s="16" t="s">
        <v>438</v>
      </c>
      <c r="AC109" s="16" t="s">
        <v>441</v>
      </c>
      <c r="AD109" s="16" t="s">
        <v>438</v>
      </c>
      <c r="AE109" s="3"/>
      <c r="AF109" s="3"/>
    </row>
    <row r="110" spans="1:32" ht="123.6" customHeight="1">
      <c r="A110" s="16" t="s">
        <v>262</v>
      </c>
      <c r="B110" s="19" t="s">
        <v>263</v>
      </c>
      <c r="D110" s="19"/>
      <c r="E110" s="3" t="s">
        <v>264</v>
      </c>
      <c r="F110" s="16" t="s">
        <v>265</v>
      </c>
      <c r="G110" s="16" t="s">
        <v>779</v>
      </c>
      <c r="H110" s="3" t="s">
        <v>780</v>
      </c>
      <c r="I110" s="3" t="s">
        <v>14</v>
      </c>
      <c r="M110" s="3" t="s">
        <v>506</v>
      </c>
      <c r="Q110" s="16" t="s">
        <v>764</v>
      </c>
      <c r="R110" s="16" t="s">
        <v>45</v>
      </c>
      <c r="S110" s="38">
        <v>191352</v>
      </c>
      <c r="T110" s="16">
        <v>2034</v>
      </c>
      <c r="U110" s="38" t="s">
        <v>45</v>
      </c>
      <c r="V110" s="16" t="s">
        <v>438</v>
      </c>
      <c r="W110" s="3" t="s">
        <v>98</v>
      </c>
      <c r="X110" s="3" t="s">
        <v>438</v>
      </c>
      <c r="Y110" s="16" t="s">
        <v>439</v>
      </c>
      <c r="Z110" s="16" t="s">
        <v>440</v>
      </c>
      <c r="AA110" s="16" t="s">
        <v>441</v>
      </c>
      <c r="AB110" s="16" t="s">
        <v>438</v>
      </c>
      <c r="AC110" s="16" t="s">
        <v>441</v>
      </c>
      <c r="AD110" s="16" t="s">
        <v>438</v>
      </c>
      <c r="AE110" s="3"/>
      <c r="AF110" s="3"/>
    </row>
    <row r="111" spans="1:32" ht="123.6" customHeight="1">
      <c r="A111" s="16" t="s">
        <v>158</v>
      </c>
      <c r="B111" s="19" t="s">
        <v>159</v>
      </c>
      <c r="E111" s="3" t="s">
        <v>160</v>
      </c>
      <c r="F111" s="16" t="s">
        <v>161</v>
      </c>
      <c r="G111" s="16" t="s">
        <v>781</v>
      </c>
      <c r="H111" s="3" t="s">
        <v>782</v>
      </c>
      <c r="I111" s="3" t="s">
        <v>14</v>
      </c>
      <c r="M111" s="3" t="s">
        <v>506</v>
      </c>
      <c r="Q111" s="16" t="s">
        <v>436</v>
      </c>
      <c r="R111" s="16" t="s">
        <v>45</v>
      </c>
      <c r="S111" s="38">
        <v>27356.155999999999</v>
      </c>
      <c r="T111" s="16" t="s">
        <v>783</v>
      </c>
      <c r="U111" s="38" t="s">
        <v>45</v>
      </c>
      <c r="V111" s="16" t="s">
        <v>438</v>
      </c>
      <c r="W111" s="3" t="s">
        <v>45</v>
      </c>
      <c r="X111" s="3" t="s">
        <v>438</v>
      </c>
      <c r="Y111" s="16" t="s">
        <v>439</v>
      </c>
      <c r="Z111" s="16" t="s">
        <v>440</v>
      </c>
      <c r="AA111" s="16" t="s">
        <v>441</v>
      </c>
      <c r="AB111" s="16" t="s">
        <v>438</v>
      </c>
      <c r="AC111" s="16" t="s">
        <v>441</v>
      </c>
      <c r="AD111" s="16" t="s">
        <v>438</v>
      </c>
      <c r="AE111" s="3"/>
      <c r="AF111" s="3"/>
    </row>
    <row r="112" spans="1:32" ht="123.6" customHeight="1">
      <c r="A112" s="16" t="s">
        <v>158</v>
      </c>
      <c r="B112" s="19" t="s">
        <v>159</v>
      </c>
      <c r="E112" s="3" t="s">
        <v>160</v>
      </c>
      <c r="F112" s="16" t="s">
        <v>161</v>
      </c>
      <c r="G112" s="16" t="s">
        <v>784</v>
      </c>
      <c r="H112" s="3" t="s">
        <v>782</v>
      </c>
      <c r="I112" s="3" t="s">
        <v>14</v>
      </c>
      <c r="M112" s="3" t="s">
        <v>506</v>
      </c>
      <c r="Q112" s="16" t="s">
        <v>436</v>
      </c>
      <c r="R112" s="16" t="s">
        <v>45</v>
      </c>
      <c r="S112" s="38">
        <v>34191.792999999998</v>
      </c>
      <c r="T112" s="16" t="s">
        <v>783</v>
      </c>
      <c r="U112" s="38" t="s">
        <v>45</v>
      </c>
      <c r="V112" s="16" t="s">
        <v>438</v>
      </c>
      <c r="W112" s="3" t="s">
        <v>45</v>
      </c>
      <c r="X112" s="3" t="s">
        <v>438</v>
      </c>
      <c r="Y112" s="16" t="s">
        <v>439</v>
      </c>
      <c r="Z112" s="16" t="s">
        <v>440</v>
      </c>
      <c r="AA112" s="16" t="s">
        <v>441</v>
      </c>
      <c r="AB112" s="16" t="s">
        <v>438</v>
      </c>
      <c r="AC112" s="16" t="s">
        <v>441</v>
      </c>
      <c r="AD112" s="16" t="s">
        <v>438</v>
      </c>
      <c r="AE112" s="3"/>
      <c r="AF112" s="3"/>
    </row>
    <row r="113" spans="1:32" ht="123.6" customHeight="1">
      <c r="A113" s="16" t="s">
        <v>158</v>
      </c>
      <c r="B113" s="19" t="s">
        <v>159</v>
      </c>
      <c r="E113" s="3" t="s">
        <v>160</v>
      </c>
      <c r="F113" s="16" t="s">
        <v>161</v>
      </c>
      <c r="G113" s="16" t="s">
        <v>785</v>
      </c>
      <c r="H113" s="3" t="s">
        <v>782</v>
      </c>
      <c r="I113" s="3" t="s">
        <v>14</v>
      </c>
      <c r="M113" s="3" t="s">
        <v>506</v>
      </c>
      <c r="Q113" s="16" t="s">
        <v>436</v>
      </c>
      <c r="R113" s="16" t="s">
        <v>45</v>
      </c>
      <c r="S113" s="38">
        <v>68388.122000000003</v>
      </c>
      <c r="T113" s="16" t="s">
        <v>783</v>
      </c>
      <c r="U113" s="38" t="s">
        <v>45</v>
      </c>
      <c r="V113" s="16" t="s">
        <v>438</v>
      </c>
      <c r="W113" s="3" t="s">
        <v>45</v>
      </c>
      <c r="X113" s="3" t="s">
        <v>438</v>
      </c>
      <c r="Y113" s="16" t="s">
        <v>439</v>
      </c>
      <c r="Z113" s="16" t="s">
        <v>440</v>
      </c>
      <c r="AA113" s="16" t="s">
        <v>441</v>
      </c>
      <c r="AB113" s="16" t="s">
        <v>438</v>
      </c>
      <c r="AC113" s="16" t="s">
        <v>441</v>
      </c>
      <c r="AD113" s="16" t="s">
        <v>438</v>
      </c>
      <c r="AE113" s="3"/>
      <c r="AF113" s="3"/>
    </row>
    <row r="114" spans="1:32" ht="123.6" customHeight="1">
      <c r="A114" s="16" t="s">
        <v>158</v>
      </c>
      <c r="B114" s="19" t="s">
        <v>159</v>
      </c>
      <c r="E114" s="3" t="s">
        <v>160</v>
      </c>
      <c r="F114" s="16" t="s">
        <v>161</v>
      </c>
      <c r="G114" s="16" t="s">
        <v>786</v>
      </c>
      <c r="H114" s="3" t="s">
        <v>787</v>
      </c>
      <c r="I114" s="3" t="s">
        <v>14</v>
      </c>
      <c r="M114" s="3" t="s">
        <v>512</v>
      </c>
      <c r="Q114" s="16" t="s">
        <v>788</v>
      </c>
      <c r="R114" s="16" t="s">
        <v>45</v>
      </c>
      <c r="S114" s="38">
        <v>1846.78</v>
      </c>
      <c r="T114" s="16" t="s">
        <v>437</v>
      </c>
      <c r="U114" s="38" t="s">
        <v>45</v>
      </c>
      <c r="V114" s="16" t="s">
        <v>438</v>
      </c>
      <c r="W114" s="3" t="s">
        <v>157</v>
      </c>
      <c r="X114" s="3" t="s">
        <v>438</v>
      </c>
      <c r="Y114" s="16" t="s">
        <v>439</v>
      </c>
      <c r="Z114" s="16" t="s">
        <v>440</v>
      </c>
      <c r="AA114" s="16" t="s">
        <v>441</v>
      </c>
      <c r="AB114" s="16" t="s">
        <v>438</v>
      </c>
      <c r="AC114" s="16" t="s">
        <v>441</v>
      </c>
      <c r="AD114" s="16" t="s">
        <v>438</v>
      </c>
      <c r="AE114" s="3"/>
      <c r="AF114" s="3"/>
    </row>
    <row r="115" spans="1:32" ht="123.6" customHeight="1">
      <c r="A115" s="16" t="s">
        <v>158</v>
      </c>
      <c r="B115" s="19" t="s">
        <v>159</v>
      </c>
      <c r="E115" s="3" t="s">
        <v>160</v>
      </c>
      <c r="F115" s="16" t="s">
        <v>161</v>
      </c>
      <c r="G115" s="16" t="s">
        <v>789</v>
      </c>
      <c r="H115" s="3" t="s">
        <v>790</v>
      </c>
      <c r="I115" s="3" t="s">
        <v>14</v>
      </c>
      <c r="M115" s="3" t="s">
        <v>529</v>
      </c>
      <c r="N115" s="3" t="s">
        <v>528</v>
      </c>
      <c r="Q115" s="16" t="s">
        <v>791</v>
      </c>
      <c r="R115" s="16" t="s">
        <v>45</v>
      </c>
      <c r="S115" s="38">
        <v>2.581</v>
      </c>
      <c r="T115" s="16" t="s">
        <v>437</v>
      </c>
      <c r="U115" s="38" t="s">
        <v>45</v>
      </c>
      <c r="V115" s="16" t="s">
        <v>438</v>
      </c>
      <c r="W115" s="3" t="s">
        <v>650</v>
      </c>
      <c r="X115" s="3" t="s">
        <v>438</v>
      </c>
      <c r="Y115" s="16" t="s">
        <v>439</v>
      </c>
      <c r="Z115" s="16" t="s">
        <v>440</v>
      </c>
      <c r="AA115" s="16" t="s">
        <v>441</v>
      </c>
      <c r="AB115" s="16" t="s">
        <v>438</v>
      </c>
      <c r="AC115" s="16" t="s">
        <v>441</v>
      </c>
      <c r="AD115" s="16" t="s">
        <v>438</v>
      </c>
      <c r="AE115" s="3"/>
      <c r="AF115" s="3"/>
    </row>
    <row r="116" spans="1:32" ht="123.6" customHeight="1">
      <c r="A116" s="16" t="s">
        <v>158</v>
      </c>
      <c r="B116" s="19" t="s">
        <v>159</v>
      </c>
      <c r="E116" s="3" t="s">
        <v>160</v>
      </c>
      <c r="F116" s="16" t="s">
        <v>161</v>
      </c>
      <c r="G116" s="16" t="s">
        <v>792</v>
      </c>
      <c r="H116" s="3" t="s">
        <v>793</v>
      </c>
      <c r="I116" s="3" t="s">
        <v>14</v>
      </c>
      <c r="M116" s="3" t="s">
        <v>529</v>
      </c>
      <c r="N116" s="3" t="s">
        <v>528</v>
      </c>
      <c r="Q116" s="16" t="s">
        <v>791</v>
      </c>
      <c r="R116" s="16" t="s">
        <v>45</v>
      </c>
      <c r="S116" s="38">
        <v>29.152000000000001</v>
      </c>
      <c r="T116" s="16" t="s">
        <v>437</v>
      </c>
      <c r="U116" s="38" t="s">
        <v>45</v>
      </c>
      <c r="V116" s="16" t="s">
        <v>438</v>
      </c>
      <c r="W116" s="3" t="s">
        <v>650</v>
      </c>
      <c r="X116" s="3" t="s">
        <v>438</v>
      </c>
      <c r="Y116" s="16" t="s">
        <v>439</v>
      </c>
      <c r="Z116" s="16" t="s">
        <v>440</v>
      </c>
      <c r="AA116" s="16" t="s">
        <v>441</v>
      </c>
      <c r="AB116" s="16" t="s">
        <v>438</v>
      </c>
      <c r="AC116" s="16" t="s">
        <v>441</v>
      </c>
      <c r="AD116" s="16" t="s">
        <v>438</v>
      </c>
      <c r="AE116" s="3"/>
      <c r="AF116" s="3"/>
    </row>
    <row r="117" spans="1:32" ht="123.6" customHeight="1">
      <c r="A117" s="16" t="s">
        <v>158</v>
      </c>
      <c r="B117" s="19" t="s">
        <v>159</v>
      </c>
      <c r="E117" s="3" t="s">
        <v>160</v>
      </c>
      <c r="F117" s="16" t="s">
        <v>161</v>
      </c>
      <c r="G117" s="16" t="s">
        <v>794</v>
      </c>
      <c r="H117" s="3" t="s">
        <v>795</v>
      </c>
      <c r="I117" s="3" t="s">
        <v>14</v>
      </c>
      <c r="M117" s="3" t="s">
        <v>435</v>
      </c>
      <c r="Q117" s="16" t="s">
        <v>796</v>
      </c>
      <c r="R117" s="16" t="s">
        <v>45</v>
      </c>
      <c r="S117" s="38" t="s">
        <v>797</v>
      </c>
      <c r="T117" s="16" t="s">
        <v>45</v>
      </c>
      <c r="U117" s="38" t="s">
        <v>45</v>
      </c>
      <c r="V117" s="16" t="s">
        <v>438</v>
      </c>
      <c r="W117" s="3" t="s">
        <v>45</v>
      </c>
      <c r="X117" s="3" t="s">
        <v>438</v>
      </c>
      <c r="Y117" s="16" t="s">
        <v>439</v>
      </c>
      <c r="Z117" s="16" t="s">
        <v>440</v>
      </c>
      <c r="AA117" s="16" t="s">
        <v>441</v>
      </c>
      <c r="AB117" s="16" t="s">
        <v>438</v>
      </c>
      <c r="AC117" s="16" t="s">
        <v>441</v>
      </c>
      <c r="AD117" s="16" t="s">
        <v>438</v>
      </c>
      <c r="AE117" s="3"/>
      <c r="AF117" s="3"/>
    </row>
    <row r="118" spans="1:32" ht="123.6" customHeight="1">
      <c r="A118" s="16" t="s">
        <v>158</v>
      </c>
      <c r="B118" s="19" t="s">
        <v>159</v>
      </c>
      <c r="E118" s="3" t="s">
        <v>160</v>
      </c>
      <c r="F118" s="16" t="s">
        <v>161</v>
      </c>
      <c r="G118" s="16" t="s">
        <v>798</v>
      </c>
      <c r="H118" s="3" t="s">
        <v>799</v>
      </c>
      <c r="I118" s="3" t="s">
        <v>14</v>
      </c>
      <c r="M118" s="3" t="s">
        <v>461</v>
      </c>
      <c r="Q118" s="16" t="s">
        <v>800</v>
      </c>
      <c r="R118" s="16" t="s">
        <v>45</v>
      </c>
      <c r="S118" s="38">
        <v>1579.347</v>
      </c>
      <c r="T118" s="16" t="s">
        <v>437</v>
      </c>
      <c r="U118" s="38" t="s">
        <v>45</v>
      </c>
      <c r="V118" s="16" t="s">
        <v>438</v>
      </c>
      <c r="W118" s="3" t="s">
        <v>45</v>
      </c>
      <c r="X118" s="3" t="s">
        <v>438</v>
      </c>
      <c r="Y118" s="16" t="s">
        <v>439</v>
      </c>
      <c r="Z118" s="16" t="s">
        <v>440</v>
      </c>
      <c r="AA118" s="16" t="s">
        <v>441</v>
      </c>
      <c r="AB118" s="16" t="s">
        <v>438</v>
      </c>
      <c r="AC118" s="16" t="s">
        <v>441</v>
      </c>
      <c r="AD118" s="16" t="s">
        <v>438</v>
      </c>
      <c r="AE118" s="3"/>
      <c r="AF118" s="3"/>
    </row>
    <row r="119" spans="1:32" ht="123.6" customHeight="1">
      <c r="A119" s="16" t="s">
        <v>295</v>
      </c>
      <c r="B119" s="19" t="s">
        <v>296</v>
      </c>
      <c r="E119" s="3" t="s">
        <v>297</v>
      </c>
      <c r="F119" s="16" t="s">
        <v>298</v>
      </c>
      <c r="G119" s="16" t="s">
        <v>801</v>
      </c>
      <c r="H119" s="3" t="s">
        <v>802</v>
      </c>
      <c r="I119" s="3" t="s">
        <v>14</v>
      </c>
      <c r="M119" s="3" t="s">
        <v>512</v>
      </c>
      <c r="N119" s="3" t="s">
        <v>455</v>
      </c>
      <c r="Q119" s="16" t="s">
        <v>803</v>
      </c>
      <c r="R119" s="16" t="s">
        <v>45</v>
      </c>
      <c r="S119" s="38">
        <v>368</v>
      </c>
      <c r="T119" s="16" t="s">
        <v>450</v>
      </c>
      <c r="U119" s="38">
        <v>2728</v>
      </c>
      <c r="V119" s="16" t="s">
        <v>483</v>
      </c>
      <c r="W119" s="3" t="s">
        <v>804</v>
      </c>
      <c r="X119" s="3" t="s">
        <v>438</v>
      </c>
      <c r="Y119" s="16" t="s">
        <v>441</v>
      </c>
      <c r="Z119" s="16" t="s">
        <v>440</v>
      </c>
      <c r="AA119" s="16" t="s">
        <v>633</v>
      </c>
      <c r="AB119" s="16" t="s">
        <v>804</v>
      </c>
      <c r="AC119" s="16" t="s">
        <v>633</v>
      </c>
      <c r="AD119" s="16" t="s">
        <v>804</v>
      </c>
      <c r="AE119" s="3"/>
      <c r="AF119" s="3"/>
    </row>
    <row r="120" spans="1:32" ht="123.6" customHeight="1">
      <c r="A120" s="16" t="s">
        <v>295</v>
      </c>
      <c r="B120" s="19" t="s">
        <v>296</v>
      </c>
      <c r="E120" s="3" t="s">
        <v>297</v>
      </c>
      <c r="F120" s="16" t="s">
        <v>298</v>
      </c>
      <c r="G120" s="16" t="s">
        <v>805</v>
      </c>
      <c r="H120" s="3" t="s">
        <v>806</v>
      </c>
      <c r="I120" s="3" t="s">
        <v>14</v>
      </c>
      <c r="M120" s="3" t="s">
        <v>461</v>
      </c>
      <c r="Q120" s="16" t="s">
        <v>807</v>
      </c>
      <c r="R120" s="16" t="s">
        <v>45</v>
      </c>
      <c r="S120" s="38">
        <v>8</v>
      </c>
      <c r="T120" s="16" t="s">
        <v>450</v>
      </c>
      <c r="U120" s="38">
        <v>113</v>
      </c>
      <c r="V120" s="16" t="s">
        <v>483</v>
      </c>
      <c r="W120" s="3" t="s">
        <v>804</v>
      </c>
      <c r="X120" s="3" t="s">
        <v>438</v>
      </c>
      <c r="Y120" s="16" t="s">
        <v>441</v>
      </c>
      <c r="Z120" s="16" t="s">
        <v>440</v>
      </c>
      <c r="AA120" s="16" t="s">
        <v>633</v>
      </c>
      <c r="AB120" s="16" t="s">
        <v>804</v>
      </c>
      <c r="AC120" s="16" t="s">
        <v>633</v>
      </c>
      <c r="AD120" s="16" t="s">
        <v>804</v>
      </c>
      <c r="AE120" s="3"/>
      <c r="AF120" s="3"/>
    </row>
    <row r="121" spans="1:32" ht="123.6" customHeight="1">
      <c r="A121" s="16" t="s">
        <v>295</v>
      </c>
      <c r="B121" s="19" t="s">
        <v>296</v>
      </c>
      <c r="E121" s="3" t="s">
        <v>297</v>
      </c>
      <c r="F121" s="16" t="s">
        <v>298</v>
      </c>
      <c r="G121" s="16" t="s">
        <v>808</v>
      </c>
      <c r="H121" s="3" t="s">
        <v>809</v>
      </c>
      <c r="I121" s="3" t="s">
        <v>14</v>
      </c>
      <c r="M121" s="3" t="s">
        <v>435</v>
      </c>
      <c r="Q121" s="16" t="s">
        <v>807</v>
      </c>
      <c r="R121" s="16" t="s">
        <v>45</v>
      </c>
      <c r="S121" s="38">
        <v>2</v>
      </c>
      <c r="T121" s="16" t="s">
        <v>450</v>
      </c>
      <c r="U121" s="38">
        <v>24</v>
      </c>
      <c r="V121" s="16" t="s">
        <v>483</v>
      </c>
      <c r="W121" s="3" t="s">
        <v>804</v>
      </c>
      <c r="X121" s="3" t="s">
        <v>438</v>
      </c>
      <c r="Y121" s="16" t="s">
        <v>441</v>
      </c>
      <c r="Z121" s="16" t="s">
        <v>440</v>
      </c>
      <c r="AA121" s="16" t="s">
        <v>633</v>
      </c>
      <c r="AB121" s="16" t="s">
        <v>804</v>
      </c>
      <c r="AC121" s="16" t="s">
        <v>633</v>
      </c>
      <c r="AD121" s="16" t="s">
        <v>804</v>
      </c>
      <c r="AE121" s="3"/>
      <c r="AF121" s="3"/>
    </row>
    <row r="122" spans="1:32" ht="123.6" customHeight="1">
      <c r="A122" s="16" t="s">
        <v>295</v>
      </c>
      <c r="B122" s="19" t="s">
        <v>296</v>
      </c>
      <c r="E122" s="3" t="s">
        <v>297</v>
      </c>
      <c r="F122" s="16" t="s">
        <v>298</v>
      </c>
      <c r="G122" s="16" t="s">
        <v>810</v>
      </c>
      <c r="H122" s="3" t="s">
        <v>811</v>
      </c>
      <c r="I122" s="3" t="s">
        <v>14</v>
      </c>
      <c r="M122" s="3" t="s">
        <v>812</v>
      </c>
      <c r="N122" s="3" t="s">
        <v>532</v>
      </c>
      <c r="O122" s="3" t="s">
        <v>498</v>
      </c>
      <c r="Q122" s="16" t="s">
        <v>45</v>
      </c>
      <c r="R122" s="16" t="s">
        <v>45</v>
      </c>
      <c r="S122" s="38">
        <v>117216</v>
      </c>
      <c r="T122" s="16" t="s">
        <v>450</v>
      </c>
      <c r="U122" s="38">
        <v>2403393</v>
      </c>
      <c r="V122" s="16" t="s">
        <v>483</v>
      </c>
      <c r="W122" s="3" t="s">
        <v>804</v>
      </c>
      <c r="X122" s="3" t="s">
        <v>438</v>
      </c>
      <c r="Y122" s="16" t="s">
        <v>441</v>
      </c>
      <c r="Z122" s="16" t="s">
        <v>440</v>
      </c>
      <c r="AA122" s="16" t="s">
        <v>633</v>
      </c>
      <c r="AB122" s="16" t="s">
        <v>804</v>
      </c>
      <c r="AC122" s="16" t="s">
        <v>633</v>
      </c>
      <c r="AD122" s="16" t="s">
        <v>804</v>
      </c>
      <c r="AE122" s="3"/>
      <c r="AF122" s="3"/>
    </row>
    <row r="123" spans="1:32" ht="123.6" customHeight="1">
      <c r="A123" s="16" t="s">
        <v>295</v>
      </c>
      <c r="B123" s="19" t="s">
        <v>296</v>
      </c>
      <c r="E123" s="3" t="s">
        <v>297</v>
      </c>
      <c r="F123" s="16" t="s">
        <v>298</v>
      </c>
      <c r="G123" s="16" t="s">
        <v>813</v>
      </c>
      <c r="H123" s="3" t="s">
        <v>814</v>
      </c>
      <c r="I123" s="3" t="s">
        <v>538</v>
      </c>
      <c r="M123" s="3" t="s">
        <v>541</v>
      </c>
      <c r="N123" s="3" t="s">
        <v>542</v>
      </c>
      <c r="Q123" s="16" t="s">
        <v>815</v>
      </c>
      <c r="R123" s="16" t="s">
        <v>45</v>
      </c>
      <c r="S123" s="38">
        <v>200000</v>
      </c>
      <c r="T123" s="16" t="s">
        <v>450</v>
      </c>
      <c r="U123" s="38">
        <v>1700000</v>
      </c>
      <c r="V123" s="16" t="s">
        <v>483</v>
      </c>
      <c r="W123" s="3" t="s">
        <v>816</v>
      </c>
      <c r="X123" s="3" t="s">
        <v>438</v>
      </c>
      <c r="Y123" s="16" t="s">
        <v>441</v>
      </c>
      <c r="Z123" s="16" t="s">
        <v>440</v>
      </c>
      <c r="AA123" s="16" t="s">
        <v>633</v>
      </c>
      <c r="AB123" s="16" t="s">
        <v>816</v>
      </c>
      <c r="AC123" s="16" t="s">
        <v>633</v>
      </c>
      <c r="AD123" s="16" t="s">
        <v>816</v>
      </c>
      <c r="AE123" s="3"/>
      <c r="AF123" s="3"/>
    </row>
    <row r="124" spans="1:32" ht="123.6" customHeight="1">
      <c r="A124" s="16" t="s">
        <v>295</v>
      </c>
      <c r="B124" s="19" t="s">
        <v>296</v>
      </c>
      <c r="E124" s="3" t="s">
        <v>297</v>
      </c>
      <c r="F124" s="16" t="s">
        <v>298</v>
      </c>
      <c r="G124" s="16" t="s">
        <v>817</v>
      </c>
      <c r="H124" s="3" t="s">
        <v>814</v>
      </c>
      <c r="I124" s="3" t="s">
        <v>538</v>
      </c>
      <c r="M124" s="3" t="s">
        <v>818</v>
      </c>
      <c r="N124" s="3" t="s">
        <v>542</v>
      </c>
      <c r="Q124" s="16" t="s">
        <v>815</v>
      </c>
      <c r="R124" s="16" t="s">
        <v>45</v>
      </c>
      <c r="S124" s="38">
        <v>20000</v>
      </c>
      <c r="T124" s="16" t="s">
        <v>450</v>
      </c>
      <c r="U124" s="38">
        <v>600000</v>
      </c>
      <c r="V124" s="16" t="s">
        <v>483</v>
      </c>
      <c r="W124" s="3" t="s">
        <v>816</v>
      </c>
      <c r="X124" s="3" t="s">
        <v>438</v>
      </c>
      <c r="Y124" s="16" t="s">
        <v>441</v>
      </c>
      <c r="Z124" s="16" t="s">
        <v>440</v>
      </c>
      <c r="AA124" s="16" t="s">
        <v>633</v>
      </c>
      <c r="AB124" s="16" t="s">
        <v>816</v>
      </c>
      <c r="AC124" s="16" t="s">
        <v>633</v>
      </c>
      <c r="AD124" s="16" t="s">
        <v>816</v>
      </c>
      <c r="AE124" s="3"/>
      <c r="AF124" s="3"/>
    </row>
    <row r="125" spans="1:32" ht="123.6" customHeight="1">
      <c r="A125" s="16" t="s">
        <v>295</v>
      </c>
      <c r="B125" s="19" t="s">
        <v>296</v>
      </c>
      <c r="E125" s="3" t="s">
        <v>297</v>
      </c>
      <c r="F125" s="16" t="s">
        <v>298</v>
      </c>
      <c r="G125" s="16" t="s">
        <v>819</v>
      </c>
      <c r="H125" s="3" t="s">
        <v>814</v>
      </c>
      <c r="I125" s="3" t="s">
        <v>538</v>
      </c>
      <c r="M125" s="3" t="s">
        <v>541</v>
      </c>
      <c r="N125" s="3" t="s">
        <v>542</v>
      </c>
      <c r="Q125" s="16" t="s">
        <v>815</v>
      </c>
      <c r="R125" s="16" t="s">
        <v>45</v>
      </c>
      <c r="S125" s="38">
        <v>200000</v>
      </c>
      <c r="T125" s="16" t="s">
        <v>450</v>
      </c>
      <c r="U125" s="38">
        <v>1800000</v>
      </c>
      <c r="V125" s="16" t="s">
        <v>483</v>
      </c>
      <c r="W125" s="3" t="s">
        <v>816</v>
      </c>
      <c r="X125" s="3" t="s">
        <v>438</v>
      </c>
      <c r="Y125" s="16" t="s">
        <v>441</v>
      </c>
      <c r="Z125" s="16" t="s">
        <v>440</v>
      </c>
      <c r="AA125" s="16" t="s">
        <v>633</v>
      </c>
      <c r="AB125" s="16" t="s">
        <v>816</v>
      </c>
      <c r="AC125" s="16" t="s">
        <v>633</v>
      </c>
      <c r="AD125" s="16" t="s">
        <v>816</v>
      </c>
      <c r="AE125" s="3"/>
      <c r="AF125" s="3"/>
    </row>
    <row r="126" spans="1:32" ht="123.6" customHeight="1">
      <c r="A126" s="16" t="s">
        <v>295</v>
      </c>
      <c r="B126" s="19" t="s">
        <v>296</v>
      </c>
      <c r="E126" s="3" t="s">
        <v>297</v>
      </c>
      <c r="F126" s="16" t="s">
        <v>298</v>
      </c>
      <c r="G126" s="16" t="s">
        <v>820</v>
      </c>
      <c r="H126" s="3" t="s">
        <v>821</v>
      </c>
      <c r="I126" s="3" t="s">
        <v>538</v>
      </c>
      <c r="M126" s="3" t="s">
        <v>539</v>
      </c>
      <c r="Q126" s="16" t="s">
        <v>815</v>
      </c>
      <c r="R126" s="16" t="s">
        <v>45</v>
      </c>
      <c r="S126" s="38">
        <v>100000</v>
      </c>
      <c r="T126" s="16" t="s">
        <v>450</v>
      </c>
      <c r="U126" s="38">
        <v>700000</v>
      </c>
      <c r="V126" s="16" t="s">
        <v>483</v>
      </c>
      <c r="W126" s="3" t="s">
        <v>816</v>
      </c>
      <c r="X126" s="3" t="s">
        <v>438</v>
      </c>
      <c r="Y126" s="16" t="s">
        <v>441</v>
      </c>
      <c r="Z126" s="16" t="s">
        <v>440</v>
      </c>
      <c r="AA126" s="16" t="s">
        <v>633</v>
      </c>
      <c r="AB126" s="16" t="s">
        <v>816</v>
      </c>
      <c r="AC126" s="16" t="s">
        <v>633</v>
      </c>
      <c r="AD126" s="16" t="s">
        <v>816</v>
      </c>
      <c r="AE126" s="3"/>
      <c r="AF126" s="3"/>
    </row>
    <row r="127" spans="1:32" ht="123.6" customHeight="1">
      <c r="A127" s="16" t="s">
        <v>295</v>
      </c>
      <c r="B127" s="19" t="s">
        <v>296</v>
      </c>
      <c r="E127" s="3" t="s">
        <v>297</v>
      </c>
      <c r="F127" s="16" t="s">
        <v>298</v>
      </c>
      <c r="G127" s="16" t="s">
        <v>822</v>
      </c>
      <c r="H127" s="3" t="s">
        <v>823</v>
      </c>
      <c r="I127" s="3" t="s">
        <v>11</v>
      </c>
      <c r="J127" s="3" t="s">
        <v>538</v>
      </c>
      <c r="M127" s="3" t="s">
        <v>737</v>
      </c>
      <c r="N127" s="3" t="s">
        <v>549</v>
      </c>
      <c r="Q127" s="16" t="s">
        <v>824</v>
      </c>
      <c r="R127" s="16" t="s">
        <v>45</v>
      </c>
      <c r="S127" s="38">
        <v>66060</v>
      </c>
      <c r="T127" s="16" t="s">
        <v>450</v>
      </c>
      <c r="U127" s="38">
        <v>252003</v>
      </c>
      <c r="V127" s="16" t="s">
        <v>483</v>
      </c>
      <c r="W127" s="3" t="s">
        <v>804</v>
      </c>
      <c r="X127" s="3" t="s">
        <v>438</v>
      </c>
      <c r="Y127" s="16" t="s">
        <v>441</v>
      </c>
      <c r="Z127" s="16" t="s">
        <v>440</v>
      </c>
      <c r="AA127" s="16" t="s">
        <v>633</v>
      </c>
      <c r="AB127" s="16" t="s">
        <v>804</v>
      </c>
      <c r="AC127" s="16" t="s">
        <v>633</v>
      </c>
      <c r="AD127" s="16" t="s">
        <v>804</v>
      </c>
      <c r="AE127" s="3"/>
      <c r="AF127" s="3"/>
    </row>
    <row r="128" spans="1:32" ht="123.6" customHeight="1">
      <c r="A128" s="16" t="s">
        <v>295</v>
      </c>
      <c r="B128" s="19" t="s">
        <v>296</v>
      </c>
      <c r="E128" s="3" t="s">
        <v>297</v>
      </c>
      <c r="F128" s="16" t="s">
        <v>298</v>
      </c>
      <c r="G128" s="16" t="s">
        <v>825</v>
      </c>
      <c r="H128" s="3" t="s">
        <v>826</v>
      </c>
      <c r="I128" s="3" t="s">
        <v>11</v>
      </c>
      <c r="M128" s="3" t="s">
        <v>827</v>
      </c>
      <c r="Q128" s="16" t="s">
        <v>824</v>
      </c>
      <c r="R128" s="16" t="s">
        <v>45</v>
      </c>
      <c r="S128" s="38">
        <v>10000</v>
      </c>
      <c r="T128" s="16" t="s">
        <v>450</v>
      </c>
      <c r="U128" s="38">
        <v>100000</v>
      </c>
      <c r="V128" s="16" t="s">
        <v>483</v>
      </c>
      <c r="W128" s="3" t="s">
        <v>816</v>
      </c>
      <c r="X128" s="3" t="s">
        <v>438</v>
      </c>
      <c r="Y128" s="16" t="s">
        <v>441</v>
      </c>
      <c r="Z128" s="16" t="s">
        <v>440</v>
      </c>
      <c r="AA128" s="16" t="s">
        <v>633</v>
      </c>
      <c r="AB128" s="16" t="s">
        <v>816</v>
      </c>
      <c r="AC128" s="16" t="s">
        <v>633</v>
      </c>
      <c r="AD128" s="16" t="s">
        <v>816</v>
      </c>
      <c r="AE128" s="3"/>
      <c r="AF128" s="3"/>
    </row>
    <row r="129" spans="1:32" ht="123.6" customHeight="1">
      <c r="A129" s="16" t="s">
        <v>295</v>
      </c>
      <c r="B129" s="19" t="s">
        <v>296</v>
      </c>
      <c r="E129" s="3" t="s">
        <v>297</v>
      </c>
      <c r="F129" s="16" t="s">
        <v>298</v>
      </c>
      <c r="G129" s="16" t="s">
        <v>828</v>
      </c>
      <c r="H129" s="3" t="s">
        <v>829</v>
      </c>
      <c r="I129" s="3" t="s">
        <v>15</v>
      </c>
      <c r="M129" s="3" t="s">
        <v>566</v>
      </c>
      <c r="Q129" s="16" t="s">
        <v>45</v>
      </c>
      <c r="R129" s="16" t="s">
        <v>45</v>
      </c>
      <c r="S129" s="38">
        <v>49727</v>
      </c>
      <c r="T129" s="16" t="s">
        <v>450</v>
      </c>
      <c r="U129" s="38">
        <v>1097176</v>
      </c>
      <c r="V129" s="16" t="s">
        <v>483</v>
      </c>
      <c r="W129" s="3" t="s">
        <v>804</v>
      </c>
      <c r="X129" s="3" t="s">
        <v>438</v>
      </c>
      <c r="Y129" s="16" t="s">
        <v>441</v>
      </c>
      <c r="Z129" s="16" t="s">
        <v>440</v>
      </c>
      <c r="AA129" s="16" t="s">
        <v>633</v>
      </c>
      <c r="AB129" s="16" t="s">
        <v>804</v>
      </c>
      <c r="AC129" s="16" t="s">
        <v>633</v>
      </c>
      <c r="AD129" s="16" t="s">
        <v>804</v>
      </c>
      <c r="AE129" s="3"/>
      <c r="AF129" s="3"/>
    </row>
    <row r="130" spans="1:32" ht="123.6" customHeight="1">
      <c r="A130" s="16" t="s">
        <v>295</v>
      </c>
      <c r="B130" s="19" t="s">
        <v>296</v>
      </c>
      <c r="E130" s="3" t="s">
        <v>297</v>
      </c>
      <c r="F130" s="16" t="s">
        <v>298</v>
      </c>
      <c r="G130" s="16" t="s">
        <v>830</v>
      </c>
      <c r="H130" s="3" t="s">
        <v>831</v>
      </c>
      <c r="I130" s="3" t="s">
        <v>447</v>
      </c>
      <c r="M130" s="3" t="s">
        <v>448</v>
      </c>
      <c r="Q130" s="16" t="s">
        <v>807</v>
      </c>
      <c r="R130" s="16" t="s">
        <v>45</v>
      </c>
      <c r="S130" s="38">
        <v>1561</v>
      </c>
      <c r="T130" s="16" t="s">
        <v>450</v>
      </c>
      <c r="U130" s="38">
        <v>11995</v>
      </c>
      <c r="V130" s="16" t="s">
        <v>483</v>
      </c>
      <c r="W130" s="3" t="s">
        <v>804</v>
      </c>
      <c r="X130" s="3" t="s">
        <v>438</v>
      </c>
      <c r="Y130" s="16" t="s">
        <v>441</v>
      </c>
      <c r="Z130" s="16" t="s">
        <v>440</v>
      </c>
      <c r="AA130" s="16" t="s">
        <v>633</v>
      </c>
      <c r="AB130" s="16" t="s">
        <v>804</v>
      </c>
      <c r="AC130" s="16" t="s">
        <v>633</v>
      </c>
      <c r="AD130" s="16" t="s">
        <v>804</v>
      </c>
      <c r="AE130" s="3"/>
      <c r="AF130" s="3"/>
    </row>
    <row r="131" spans="1:32" ht="123.6" customHeight="1">
      <c r="A131" s="16" t="s">
        <v>317</v>
      </c>
      <c r="B131" s="19" t="s">
        <v>318</v>
      </c>
      <c r="E131" s="3" t="s">
        <v>319</v>
      </c>
      <c r="F131" s="16" t="s">
        <v>320</v>
      </c>
      <c r="G131" s="16" t="s">
        <v>832</v>
      </c>
      <c r="H131" s="3" t="s">
        <v>833</v>
      </c>
      <c r="I131" s="3" t="s">
        <v>14</v>
      </c>
      <c r="M131" s="3" t="s">
        <v>528</v>
      </c>
      <c r="Q131" s="16" t="s">
        <v>834</v>
      </c>
      <c r="R131" s="16" t="s">
        <v>45</v>
      </c>
      <c r="S131" s="38">
        <v>286356</v>
      </c>
      <c r="T131" s="16" t="s">
        <v>437</v>
      </c>
      <c r="U131" s="38" t="s">
        <v>45</v>
      </c>
      <c r="V131" s="16" t="s">
        <v>438</v>
      </c>
      <c r="W131" s="3" t="s">
        <v>98</v>
      </c>
      <c r="X131" s="3" t="s">
        <v>438</v>
      </c>
      <c r="Y131" s="16" t="s">
        <v>441</v>
      </c>
      <c r="Z131" s="16" t="s">
        <v>440</v>
      </c>
      <c r="AA131" s="16" t="s">
        <v>441</v>
      </c>
      <c r="AB131" s="16" t="s">
        <v>438</v>
      </c>
      <c r="AC131" s="16" t="s">
        <v>441</v>
      </c>
      <c r="AD131" s="16" t="s">
        <v>438</v>
      </c>
      <c r="AE131" s="3"/>
      <c r="AF131" s="3"/>
    </row>
    <row r="132" spans="1:32" ht="123.6" customHeight="1">
      <c r="A132" s="16" t="s">
        <v>317</v>
      </c>
      <c r="B132" s="19" t="s">
        <v>318</v>
      </c>
      <c r="E132" s="3" t="s">
        <v>319</v>
      </c>
      <c r="F132" s="16" t="s">
        <v>320</v>
      </c>
      <c r="G132" s="16" t="s">
        <v>835</v>
      </c>
      <c r="H132" s="3" t="s">
        <v>836</v>
      </c>
      <c r="I132" s="3" t="s">
        <v>538</v>
      </c>
      <c r="M132" s="3" t="s">
        <v>542</v>
      </c>
      <c r="Q132" s="16" t="s">
        <v>837</v>
      </c>
      <c r="R132" s="16" t="s">
        <v>45</v>
      </c>
      <c r="S132" s="38">
        <v>11143</v>
      </c>
      <c r="T132" s="16" t="s">
        <v>437</v>
      </c>
      <c r="U132" s="38" t="s">
        <v>45</v>
      </c>
      <c r="V132" s="16" t="s">
        <v>438</v>
      </c>
      <c r="W132" s="3" t="s">
        <v>98</v>
      </c>
      <c r="X132" s="3" t="s">
        <v>438</v>
      </c>
      <c r="Y132" s="16" t="s">
        <v>441</v>
      </c>
      <c r="Z132" s="16" t="s">
        <v>440</v>
      </c>
      <c r="AA132" s="16" t="s">
        <v>441</v>
      </c>
      <c r="AB132" s="16" t="s">
        <v>438</v>
      </c>
      <c r="AC132" s="16" t="s">
        <v>441</v>
      </c>
      <c r="AD132" s="16" t="s">
        <v>438</v>
      </c>
      <c r="AE132" s="3"/>
      <c r="AF132" s="3"/>
    </row>
    <row r="133" spans="1:32" ht="76.5">
      <c r="A133" s="16" t="s">
        <v>317</v>
      </c>
      <c r="B133" s="19" t="s">
        <v>318</v>
      </c>
      <c r="E133" s="3" t="s">
        <v>319</v>
      </c>
      <c r="F133" s="16" t="s">
        <v>320</v>
      </c>
      <c r="G133" s="16" t="s">
        <v>838</v>
      </c>
      <c r="H133" s="3" t="s">
        <v>839</v>
      </c>
      <c r="I133" s="3" t="s">
        <v>11</v>
      </c>
      <c r="M133" s="3" t="s">
        <v>549</v>
      </c>
      <c r="Q133" s="16" t="s">
        <v>840</v>
      </c>
      <c r="R133" s="16" t="s">
        <v>45</v>
      </c>
      <c r="S133" s="38">
        <v>30532</v>
      </c>
      <c r="T133" s="16" t="s">
        <v>437</v>
      </c>
      <c r="U133" s="38" t="s">
        <v>45</v>
      </c>
      <c r="V133" s="16" t="s">
        <v>438</v>
      </c>
      <c r="W133" s="3" t="s">
        <v>98</v>
      </c>
      <c r="X133" s="3" t="s">
        <v>438</v>
      </c>
      <c r="Y133" s="16" t="s">
        <v>441</v>
      </c>
      <c r="Z133" s="16" t="s">
        <v>440</v>
      </c>
      <c r="AA133" s="16" t="s">
        <v>441</v>
      </c>
      <c r="AB133" s="16" t="s">
        <v>438</v>
      </c>
      <c r="AC133" s="16" t="s">
        <v>441</v>
      </c>
      <c r="AD133" s="16" t="s">
        <v>438</v>
      </c>
      <c r="AE133" s="3"/>
      <c r="AF133" s="3"/>
    </row>
    <row r="134" spans="1:32" ht="76.5">
      <c r="A134" s="16" t="s">
        <v>317</v>
      </c>
      <c r="B134" s="19" t="s">
        <v>318</v>
      </c>
      <c r="E134" s="3" t="s">
        <v>319</v>
      </c>
      <c r="F134" s="16" t="s">
        <v>320</v>
      </c>
      <c r="G134" s="16" t="s">
        <v>841</v>
      </c>
      <c r="H134" s="3" t="s">
        <v>842</v>
      </c>
      <c r="I134" s="3" t="s">
        <v>538</v>
      </c>
      <c r="M134" s="3" t="s">
        <v>723</v>
      </c>
      <c r="N134" s="3" t="s">
        <v>541</v>
      </c>
      <c r="Q134" s="16" t="s">
        <v>45</v>
      </c>
      <c r="R134" s="16" t="s">
        <v>45</v>
      </c>
      <c r="S134" s="38">
        <v>253713</v>
      </c>
      <c r="T134" s="16" t="s">
        <v>437</v>
      </c>
      <c r="U134" s="38" t="s">
        <v>45</v>
      </c>
      <c r="V134" s="16" t="s">
        <v>438</v>
      </c>
      <c r="W134" s="3" t="s">
        <v>98</v>
      </c>
      <c r="X134" s="3" t="s">
        <v>438</v>
      </c>
      <c r="Y134" s="16" t="s">
        <v>441</v>
      </c>
      <c r="Z134" s="16" t="s">
        <v>440</v>
      </c>
      <c r="AA134" s="16" t="s">
        <v>441</v>
      </c>
      <c r="AB134" s="16" t="s">
        <v>438</v>
      </c>
      <c r="AC134" s="16" t="s">
        <v>441</v>
      </c>
      <c r="AD134" s="16" t="s">
        <v>438</v>
      </c>
      <c r="AE134" s="3"/>
      <c r="AF134" s="3"/>
    </row>
    <row r="135" spans="1:32" ht="76.5">
      <c r="A135" s="16" t="s">
        <v>317</v>
      </c>
      <c r="B135" s="19" t="s">
        <v>318</v>
      </c>
      <c r="E135" s="3" t="s">
        <v>319</v>
      </c>
      <c r="F135" s="16" t="s">
        <v>320</v>
      </c>
      <c r="G135" s="16" t="s">
        <v>843</v>
      </c>
      <c r="H135" s="3" t="s">
        <v>844</v>
      </c>
      <c r="I135" s="3" t="s">
        <v>14</v>
      </c>
      <c r="M135" s="3" t="s">
        <v>519</v>
      </c>
      <c r="N135" s="3" t="s">
        <v>520</v>
      </c>
      <c r="Q135" s="16" t="s">
        <v>845</v>
      </c>
      <c r="R135" s="16" t="s">
        <v>45</v>
      </c>
      <c r="S135" s="38" t="s">
        <v>846</v>
      </c>
      <c r="T135" s="16" t="s">
        <v>437</v>
      </c>
      <c r="U135" s="38" t="s">
        <v>45</v>
      </c>
      <c r="V135" s="16" t="s">
        <v>438</v>
      </c>
      <c r="W135" s="3" t="s">
        <v>847</v>
      </c>
      <c r="X135" s="3" t="s">
        <v>438</v>
      </c>
      <c r="Y135" s="16" t="s">
        <v>441</v>
      </c>
      <c r="Z135" s="16" t="s">
        <v>440</v>
      </c>
      <c r="AA135" s="16" t="s">
        <v>441</v>
      </c>
      <c r="AB135" s="16" t="s">
        <v>438</v>
      </c>
      <c r="AC135" s="16" t="s">
        <v>441</v>
      </c>
      <c r="AD135" s="16" t="s">
        <v>438</v>
      </c>
      <c r="AE135" s="3"/>
      <c r="AF135" s="3"/>
    </row>
    <row r="136" spans="1:32" ht="76.5">
      <c r="A136" s="16" t="s">
        <v>317</v>
      </c>
      <c r="B136" s="19" t="s">
        <v>318</v>
      </c>
      <c r="E136" s="3" t="s">
        <v>319</v>
      </c>
      <c r="F136" s="16" t="s">
        <v>320</v>
      </c>
      <c r="G136" s="16" t="s">
        <v>848</v>
      </c>
      <c r="H136" s="3" t="s">
        <v>849</v>
      </c>
      <c r="I136" s="3" t="s">
        <v>538</v>
      </c>
      <c r="M136" s="3" t="s">
        <v>850</v>
      </c>
      <c r="Q136" s="16" t="s">
        <v>851</v>
      </c>
      <c r="R136" s="16" t="s">
        <v>45</v>
      </c>
      <c r="S136" s="38">
        <v>117</v>
      </c>
      <c r="T136" s="16" t="s">
        <v>437</v>
      </c>
      <c r="U136" s="38" t="s">
        <v>45</v>
      </c>
      <c r="V136" s="16" t="s">
        <v>438</v>
      </c>
      <c r="W136" s="3" t="s">
        <v>98</v>
      </c>
      <c r="X136" s="3" t="s">
        <v>438</v>
      </c>
      <c r="Y136" s="16" t="s">
        <v>441</v>
      </c>
      <c r="Z136" s="16" t="s">
        <v>440</v>
      </c>
      <c r="AA136" s="16" t="s">
        <v>441</v>
      </c>
      <c r="AB136" s="16" t="s">
        <v>438</v>
      </c>
      <c r="AC136" s="16" t="s">
        <v>441</v>
      </c>
      <c r="AD136" s="16" t="s">
        <v>438</v>
      </c>
      <c r="AE136" s="3"/>
      <c r="AF136" s="3"/>
    </row>
    <row r="137" spans="1:32" ht="76.5">
      <c r="A137" s="16" t="s">
        <v>317</v>
      </c>
      <c r="B137" s="19" t="s">
        <v>318</v>
      </c>
      <c r="E137" s="3" t="s">
        <v>319</v>
      </c>
      <c r="F137" s="16" t="s">
        <v>320</v>
      </c>
      <c r="G137" s="16" t="s">
        <v>852</v>
      </c>
      <c r="H137" s="3" t="s">
        <v>853</v>
      </c>
      <c r="I137" s="3" t="s">
        <v>15</v>
      </c>
      <c r="M137" s="3" t="s">
        <v>592</v>
      </c>
      <c r="N137" s="3" t="s">
        <v>566</v>
      </c>
      <c r="Q137" s="16" t="s">
        <v>854</v>
      </c>
      <c r="R137" s="16" t="s">
        <v>45</v>
      </c>
      <c r="S137" s="38">
        <v>17605</v>
      </c>
      <c r="T137" s="16" t="s">
        <v>437</v>
      </c>
      <c r="U137" s="38" t="s">
        <v>45</v>
      </c>
      <c r="V137" s="16" t="s">
        <v>438</v>
      </c>
      <c r="W137" s="3" t="s">
        <v>632</v>
      </c>
      <c r="X137" s="3" t="s">
        <v>438</v>
      </c>
      <c r="Y137" s="16" t="s">
        <v>441</v>
      </c>
      <c r="Z137" s="16" t="s">
        <v>440</v>
      </c>
      <c r="AA137" s="16" t="s">
        <v>441</v>
      </c>
      <c r="AB137" s="16" t="s">
        <v>438</v>
      </c>
      <c r="AC137" s="16" t="s">
        <v>441</v>
      </c>
      <c r="AD137" s="16" t="s">
        <v>438</v>
      </c>
      <c r="AE137" s="3"/>
      <c r="AF137" s="3"/>
    </row>
    <row r="138" spans="1:32" ht="123.6" customHeight="1">
      <c r="A138" s="16" t="s">
        <v>317</v>
      </c>
      <c r="B138" s="19" t="s">
        <v>318</v>
      </c>
      <c r="E138" s="3" t="s">
        <v>319</v>
      </c>
      <c r="F138" s="16" t="s">
        <v>320</v>
      </c>
      <c r="G138" s="16" t="s">
        <v>855</v>
      </c>
      <c r="H138" s="3" t="s">
        <v>856</v>
      </c>
      <c r="I138" s="3" t="s">
        <v>538</v>
      </c>
      <c r="M138" s="3" t="s">
        <v>542</v>
      </c>
      <c r="Q138" s="16" t="s">
        <v>857</v>
      </c>
      <c r="R138" s="16" t="s">
        <v>45</v>
      </c>
      <c r="S138" s="38">
        <v>1441</v>
      </c>
      <c r="T138" s="16" t="s">
        <v>437</v>
      </c>
      <c r="U138" s="38" t="s">
        <v>45</v>
      </c>
      <c r="V138" s="16" t="s">
        <v>438</v>
      </c>
      <c r="W138" s="3" t="s">
        <v>98</v>
      </c>
      <c r="X138" s="3" t="s">
        <v>438</v>
      </c>
      <c r="Y138" s="16" t="s">
        <v>441</v>
      </c>
      <c r="Z138" s="16" t="s">
        <v>440</v>
      </c>
      <c r="AA138" s="16" t="s">
        <v>441</v>
      </c>
      <c r="AB138" s="16" t="s">
        <v>438</v>
      </c>
      <c r="AC138" s="16" t="s">
        <v>441</v>
      </c>
      <c r="AD138" s="16" t="s">
        <v>438</v>
      </c>
      <c r="AE138" s="3"/>
      <c r="AF138" s="3"/>
    </row>
    <row r="139" spans="1:32" ht="123.6" customHeight="1">
      <c r="A139" s="16" t="s">
        <v>317</v>
      </c>
      <c r="B139" s="19" t="s">
        <v>318</v>
      </c>
      <c r="E139" s="3" t="s">
        <v>319</v>
      </c>
      <c r="F139" s="16" t="s">
        <v>320</v>
      </c>
      <c r="G139" s="16" t="s">
        <v>858</v>
      </c>
      <c r="H139" s="3" t="s">
        <v>859</v>
      </c>
      <c r="I139" s="3" t="s">
        <v>15</v>
      </c>
      <c r="M139" s="3" t="s">
        <v>596</v>
      </c>
      <c r="N139" s="3" t="s">
        <v>571</v>
      </c>
      <c r="Q139" s="16" t="s">
        <v>860</v>
      </c>
      <c r="R139" s="16" t="s">
        <v>45</v>
      </c>
      <c r="S139" s="38">
        <v>63153</v>
      </c>
      <c r="T139" s="16" t="s">
        <v>437</v>
      </c>
      <c r="U139" s="38" t="s">
        <v>45</v>
      </c>
      <c r="V139" s="16" t="s">
        <v>438</v>
      </c>
      <c r="W139" s="3" t="s">
        <v>98</v>
      </c>
      <c r="X139" s="3" t="s">
        <v>438</v>
      </c>
      <c r="Y139" s="16" t="s">
        <v>441</v>
      </c>
      <c r="Z139" s="16" t="s">
        <v>440</v>
      </c>
      <c r="AA139" s="16" t="s">
        <v>441</v>
      </c>
      <c r="AB139" s="16" t="s">
        <v>438</v>
      </c>
      <c r="AC139" s="16" t="s">
        <v>441</v>
      </c>
      <c r="AD139" s="16" t="s">
        <v>438</v>
      </c>
      <c r="AE139" s="3"/>
      <c r="AF139" s="3"/>
    </row>
    <row r="140" spans="1:32" ht="123.6" customHeight="1">
      <c r="A140" s="16" t="s">
        <v>317</v>
      </c>
      <c r="B140" s="19" t="s">
        <v>318</v>
      </c>
      <c r="E140" s="3" t="s">
        <v>319</v>
      </c>
      <c r="F140" s="16" t="s">
        <v>320</v>
      </c>
      <c r="G140" s="16" t="s">
        <v>861</v>
      </c>
      <c r="H140" s="3" t="s">
        <v>862</v>
      </c>
      <c r="I140" s="3" t="s">
        <v>15</v>
      </c>
      <c r="M140" s="3" t="s">
        <v>629</v>
      </c>
      <c r="Q140" s="16" t="s">
        <v>863</v>
      </c>
      <c r="R140" s="16" t="s">
        <v>45</v>
      </c>
      <c r="S140" s="38">
        <v>1288</v>
      </c>
      <c r="T140" s="16" t="s">
        <v>437</v>
      </c>
      <c r="U140" s="38" t="s">
        <v>45</v>
      </c>
      <c r="V140" s="16" t="s">
        <v>438</v>
      </c>
      <c r="W140" s="3" t="s">
        <v>98</v>
      </c>
      <c r="X140" s="3" t="s">
        <v>438</v>
      </c>
      <c r="Y140" s="16" t="s">
        <v>441</v>
      </c>
      <c r="Z140" s="16" t="s">
        <v>440</v>
      </c>
      <c r="AA140" s="16" t="s">
        <v>441</v>
      </c>
      <c r="AB140" s="16" t="s">
        <v>438</v>
      </c>
      <c r="AC140" s="16" t="s">
        <v>441</v>
      </c>
      <c r="AD140" s="16" t="s">
        <v>438</v>
      </c>
      <c r="AE140" s="3"/>
      <c r="AF140" s="3"/>
    </row>
    <row r="141" spans="1:32" ht="123.6" customHeight="1">
      <c r="A141" s="16" t="s">
        <v>317</v>
      </c>
      <c r="B141" s="19" t="s">
        <v>318</v>
      </c>
      <c r="E141" s="3" t="s">
        <v>319</v>
      </c>
      <c r="F141" s="16" t="s">
        <v>320</v>
      </c>
      <c r="G141" s="16" t="s">
        <v>864</v>
      </c>
      <c r="H141" s="3" t="s">
        <v>865</v>
      </c>
      <c r="I141" s="3" t="s">
        <v>14</v>
      </c>
      <c r="M141" s="3" t="s">
        <v>506</v>
      </c>
      <c r="N141" s="3" t="s">
        <v>505</v>
      </c>
      <c r="Q141" s="16" t="s">
        <v>834</v>
      </c>
      <c r="R141" s="16" t="s">
        <v>45</v>
      </c>
      <c r="S141" s="38">
        <v>1179172</v>
      </c>
      <c r="T141" s="16" t="s">
        <v>437</v>
      </c>
      <c r="U141" s="38" t="s">
        <v>45</v>
      </c>
      <c r="V141" s="16" t="s">
        <v>438</v>
      </c>
      <c r="W141" s="3" t="s">
        <v>143</v>
      </c>
      <c r="X141" s="3" t="s">
        <v>438</v>
      </c>
      <c r="Y141" s="16" t="s">
        <v>441</v>
      </c>
      <c r="Z141" s="16" t="s">
        <v>440</v>
      </c>
      <c r="AA141" s="16" t="s">
        <v>441</v>
      </c>
      <c r="AB141" s="16" t="s">
        <v>438</v>
      </c>
      <c r="AC141" s="16" t="s">
        <v>441</v>
      </c>
      <c r="AD141" s="16" t="s">
        <v>438</v>
      </c>
      <c r="AE141" s="3"/>
      <c r="AF141" s="3"/>
    </row>
    <row r="142" spans="1:32" ht="123.6" customHeight="1">
      <c r="A142" s="16" t="s">
        <v>317</v>
      </c>
      <c r="B142" s="19" t="s">
        <v>318</v>
      </c>
      <c r="E142" s="3" t="s">
        <v>319</v>
      </c>
      <c r="F142" s="16" t="s">
        <v>320</v>
      </c>
      <c r="G142" s="16" t="s">
        <v>866</v>
      </c>
      <c r="H142" s="3" t="s">
        <v>867</v>
      </c>
      <c r="I142" s="3" t="s">
        <v>14</v>
      </c>
      <c r="M142" s="3" t="s">
        <v>461</v>
      </c>
      <c r="Q142" s="16" t="s">
        <v>868</v>
      </c>
      <c r="R142" s="16" t="s">
        <v>45</v>
      </c>
      <c r="S142" s="38" t="s">
        <v>869</v>
      </c>
      <c r="T142" s="16" t="s">
        <v>437</v>
      </c>
      <c r="U142" s="38" t="s">
        <v>45</v>
      </c>
      <c r="V142" s="16" t="s">
        <v>438</v>
      </c>
      <c r="W142" s="3" t="s">
        <v>847</v>
      </c>
      <c r="X142" s="3" t="s">
        <v>143</v>
      </c>
      <c r="Y142" s="16" t="s">
        <v>441</v>
      </c>
      <c r="Z142" s="16" t="s">
        <v>440</v>
      </c>
      <c r="AA142" s="16" t="s">
        <v>441</v>
      </c>
      <c r="AB142" s="16" t="s">
        <v>438</v>
      </c>
      <c r="AC142" s="16" t="s">
        <v>441</v>
      </c>
      <c r="AD142" s="16" t="s">
        <v>438</v>
      </c>
      <c r="AE142" s="3"/>
      <c r="AF142" s="3"/>
    </row>
    <row r="143" spans="1:32" ht="123.6" customHeight="1">
      <c r="A143" s="16" t="s">
        <v>317</v>
      </c>
      <c r="B143" s="19" t="s">
        <v>318</v>
      </c>
      <c r="E143" s="3" t="s">
        <v>319</v>
      </c>
      <c r="F143" s="16" t="s">
        <v>320</v>
      </c>
      <c r="G143" s="16" t="s">
        <v>870</v>
      </c>
      <c r="H143" s="3" t="s">
        <v>871</v>
      </c>
      <c r="I143" s="3" t="s">
        <v>14</v>
      </c>
      <c r="M143" s="3" t="s">
        <v>461</v>
      </c>
      <c r="Q143" s="16" t="s">
        <v>872</v>
      </c>
      <c r="R143" s="16" t="s">
        <v>45</v>
      </c>
      <c r="S143" s="38">
        <v>17981</v>
      </c>
      <c r="T143" s="16" t="s">
        <v>437</v>
      </c>
      <c r="U143" s="38" t="s">
        <v>45</v>
      </c>
      <c r="V143" s="16" t="s">
        <v>438</v>
      </c>
      <c r="W143" s="3" t="s">
        <v>847</v>
      </c>
      <c r="X143" s="3" t="s">
        <v>98</v>
      </c>
      <c r="Y143" s="16" t="s">
        <v>441</v>
      </c>
      <c r="Z143" s="16" t="s">
        <v>440</v>
      </c>
      <c r="AA143" s="16" t="s">
        <v>441</v>
      </c>
      <c r="AB143" s="16" t="s">
        <v>438</v>
      </c>
      <c r="AC143" s="16" t="s">
        <v>441</v>
      </c>
      <c r="AD143" s="16" t="s">
        <v>438</v>
      </c>
      <c r="AE143" s="3"/>
      <c r="AF143" s="3"/>
    </row>
    <row r="144" spans="1:32" ht="123.6" customHeight="1">
      <c r="A144" s="16" t="s">
        <v>317</v>
      </c>
      <c r="B144" s="19" t="s">
        <v>318</v>
      </c>
      <c r="E144" s="3" t="s">
        <v>319</v>
      </c>
      <c r="F144" s="16" t="s">
        <v>320</v>
      </c>
      <c r="G144" s="16" t="s">
        <v>873</v>
      </c>
      <c r="H144" s="3" t="s">
        <v>874</v>
      </c>
      <c r="I144" s="3" t="s">
        <v>14</v>
      </c>
      <c r="M144" s="3" t="s">
        <v>435</v>
      </c>
      <c r="Q144" s="16" t="s">
        <v>875</v>
      </c>
      <c r="R144" s="16" t="s">
        <v>45</v>
      </c>
      <c r="S144" s="38">
        <v>44259</v>
      </c>
      <c r="T144" s="16" t="s">
        <v>437</v>
      </c>
      <c r="U144" s="38" t="s">
        <v>45</v>
      </c>
      <c r="V144" s="16" t="s">
        <v>438</v>
      </c>
      <c r="W144" s="3" t="s">
        <v>847</v>
      </c>
      <c r="X144" s="3" t="s">
        <v>98</v>
      </c>
      <c r="Y144" s="16" t="s">
        <v>441</v>
      </c>
      <c r="Z144" s="16" t="s">
        <v>440</v>
      </c>
      <c r="AA144" s="16" t="s">
        <v>441</v>
      </c>
      <c r="AB144" s="16" t="s">
        <v>438</v>
      </c>
      <c r="AC144" s="16" t="s">
        <v>441</v>
      </c>
      <c r="AD144" s="16" t="s">
        <v>438</v>
      </c>
      <c r="AE144" s="3"/>
      <c r="AF144" s="3"/>
    </row>
    <row r="145" spans="1:32" ht="123.6" customHeight="1">
      <c r="A145" s="16" t="s">
        <v>317</v>
      </c>
      <c r="B145" s="19" t="s">
        <v>318</v>
      </c>
      <c r="E145" s="3" t="s">
        <v>319</v>
      </c>
      <c r="F145" s="16" t="s">
        <v>320</v>
      </c>
      <c r="G145" s="16" t="s">
        <v>876</v>
      </c>
      <c r="H145" s="3" t="s">
        <v>877</v>
      </c>
      <c r="I145" s="3" t="s">
        <v>14</v>
      </c>
      <c r="M145" s="3" t="s">
        <v>435</v>
      </c>
      <c r="N145" s="3" t="s">
        <v>461</v>
      </c>
      <c r="O145" s="3" t="s">
        <v>516</v>
      </c>
      <c r="Q145" s="16" t="s">
        <v>45</v>
      </c>
      <c r="R145" s="16" t="s">
        <v>45</v>
      </c>
      <c r="S145" s="38" t="s">
        <v>878</v>
      </c>
      <c r="T145" s="16" t="s">
        <v>437</v>
      </c>
      <c r="U145" s="38" t="s">
        <v>45</v>
      </c>
      <c r="V145" s="16" t="s">
        <v>438</v>
      </c>
      <c r="W145" s="3" t="s">
        <v>847</v>
      </c>
      <c r="X145" s="3" t="s">
        <v>98</v>
      </c>
      <c r="Y145" s="16" t="s">
        <v>441</v>
      </c>
      <c r="Z145" s="16" t="s">
        <v>440</v>
      </c>
      <c r="AA145" s="16" t="s">
        <v>441</v>
      </c>
      <c r="AB145" s="16" t="s">
        <v>438</v>
      </c>
      <c r="AC145" s="16" t="s">
        <v>441</v>
      </c>
      <c r="AD145" s="16" t="s">
        <v>438</v>
      </c>
      <c r="AE145" s="3"/>
      <c r="AF145" s="3"/>
    </row>
    <row r="146" spans="1:32" ht="123.6" customHeight="1">
      <c r="A146" s="16" t="s">
        <v>317</v>
      </c>
      <c r="B146" s="19" t="s">
        <v>318</v>
      </c>
      <c r="E146" s="3" t="s">
        <v>319</v>
      </c>
      <c r="F146" s="16" t="s">
        <v>320</v>
      </c>
      <c r="G146" s="16" t="s">
        <v>879</v>
      </c>
      <c r="H146" s="3" t="s">
        <v>880</v>
      </c>
      <c r="I146" s="3" t="s">
        <v>14</v>
      </c>
      <c r="M146" s="3" t="s">
        <v>435</v>
      </c>
      <c r="Q146" s="16" t="s">
        <v>881</v>
      </c>
      <c r="R146" s="16" t="s">
        <v>45</v>
      </c>
      <c r="S146" s="38">
        <v>37365</v>
      </c>
      <c r="T146" s="16" t="s">
        <v>437</v>
      </c>
      <c r="U146" s="38" t="s">
        <v>45</v>
      </c>
      <c r="V146" s="16" t="s">
        <v>438</v>
      </c>
      <c r="W146" s="3" t="s">
        <v>847</v>
      </c>
      <c r="X146" s="3" t="s">
        <v>98</v>
      </c>
      <c r="Y146" s="16" t="s">
        <v>441</v>
      </c>
      <c r="Z146" s="16" t="s">
        <v>440</v>
      </c>
      <c r="AA146" s="16" t="s">
        <v>441</v>
      </c>
      <c r="AB146" s="16" t="s">
        <v>438</v>
      </c>
      <c r="AC146" s="16" t="s">
        <v>441</v>
      </c>
      <c r="AD146" s="16" t="s">
        <v>438</v>
      </c>
      <c r="AE146" s="3"/>
      <c r="AF146" s="3"/>
    </row>
    <row r="147" spans="1:32" ht="123.6" customHeight="1">
      <c r="A147" s="16" t="s">
        <v>317</v>
      </c>
      <c r="B147" s="19" t="s">
        <v>318</v>
      </c>
      <c r="E147" s="3" t="s">
        <v>319</v>
      </c>
      <c r="F147" s="16" t="s">
        <v>320</v>
      </c>
      <c r="G147" s="16" t="s">
        <v>882</v>
      </c>
      <c r="H147" s="3" t="s">
        <v>883</v>
      </c>
      <c r="I147" s="3" t="s">
        <v>14</v>
      </c>
      <c r="M147" s="3" t="s">
        <v>461</v>
      </c>
      <c r="Q147" s="16" t="s">
        <v>884</v>
      </c>
      <c r="R147" s="16" t="s">
        <v>45</v>
      </c>
      <c r="S147" s="38">
        <v>11882</v>
      </c>
      <c r="T147" s="16" t="s">
        <v>437</v>
      </c>
      <c r="U147" s="38" t="s">
        <v>45</v>
      </c>
      <c r="V147" s="16" t="s">
        <v>438</v>
      </c>
      <c r="W147" s="3" t="s">
        <v>847</v>
      </c>
      <c r="X147" s="3" t="s">
        <v>98</v>
      </c>
      <c r="Y147" s="16" t="s">
        <v>441</v>
      </c>
      <c r="Z147" s="16" t="s">
        <v>440</v>
      </c>
      <c r="AA147" s="16" t="s">
        <v>441</v>
      </c>
      <c r="AB147" s="16" t="s">
        <v>438</v>
      </c>
      <c r="AC147" s="16" t="s">
        <v>441</v>
      </c>
      <c r="AD147" s="16" t="s">
        <v>438</v>
      </c>
      <c r="AE147" s="3"/>
      <c r="AF147" s="3"/>
    </row>
    <row r="148" spans="1:32" ht="123.6" customHeight="1">
      <c r="A148" s="16" t="s">
        <v>317</v>
      </c>
      <c r="B148" s="19" t="s">
        <v>318</v>
      </c>
      <c r="E148" s="3" t="s">
        <v>319</v>
      </c>
      <c r="F148" s="16" t="s">
        <v>320</v>
      </c>
      <c r="G148" s="16" t="s">
        <v>885</v>
      </c>
      <c r="H148" s="3" t="s">
        <v>886</v>
      </c>
      <c r="I148" s="3" t="s">
        <v>14</v>
      </c>
      <c r="M148" s="3" t="s">
        <v>435</v>
      </c>
      <c r="Q148" s="16" t="s">
        <v>887</v>
      </c>
      <c r="R148" s="16" t="s">
        <v>45</v>
      </c>
      <c r="S148" s="38">
        <v>648</v>
      </c>
      <c r="T148" s="16" t="s">
        <v>437</v>
      </c>
      <c r="U148" s="38" t="s">
        <v>45</v>
      </c>
      <c r="V148" s="16" t="s">
        <v>438</v>
      </c>
      <c r="W148" s="3" t="s">
        <v>847</v>
      </c>
      <c r="X148" s="3" t="s">
        <v>98</v>
      </c>
      <c r="Y148" s="16" t="s">
        <v>441</v>
      </c>
      <c r="Z148" s="16" t="s">
        <v>440</v>
      </c>
      <c r="AA148" s="16" t="s">
        <v>441</v>
      </c>
      <c r="AB148" s="16" t="s">
        <v>438</v>
      </c>
      <c r="AC148" s="16" t="s">
        <v>441</v>
      </c>
      <c r="AD148" s="16" t="s">
        <v>438</v>
      </c>
      <c r="AE148" s="3"/>
      <c r="AF148" s="3"/>
    </row>
    <row r="149" spans="1:32" ht="123.6" customHeight="1">
      <c r="A149" s="16" t="s">
        <v>317</v>
      </c>
      <c r="B149" s="19" t="s">
        <v>318</v>
      </c>
      <c r="E149" s="3" t="s">
        <v>319</v>
      </c>
      <c r="F149" s="16" t="s">
        <v>320</v>
      </c>
      <c r="G149" s="16" t="s">
        <v>888</v>
      </c>
      <c r="H149" s="3" t="s">
        <v>889</v>
      </c>
      <c r="I149" s="3" t="s">
        <v>447</v>
      </c>
      <c r="M149" s="3" t="s">
        <v>481</v>
      </c>
      <c r="Q149" s="16" t="s">
        <v>890</v>
      </c>
      <c r="R149" s="16" t="s">
        <v>45</v>
      </c>
      <c r="S149" s="38">
        <v>2357</v>
      </c>
      <c r="T149" s="16" t="s">
        <v>437</v>
      </c>
      <c r="U149" s="38" t="s">
        <v>45</v>
      </c>
      <c r="V149" s="16" t="s">
        <v>438</v>
      </c>
      <c r="W149" s="3" t="s">
        <v>143</v>
      </c>
      <c r="X149" s="3" t="s">
        <v>438</v>
      </c>
      <c r="Y149" s="16" t="s">
        <v>441</v>
      </c>
      <c r="Z149" s="16" t="s">
        <v>440</v>
      </c>
      <c r="AA149" s="16" t="s">
        <v>441</v>
      </c>
      <c r="AB149" s="16" t="s">
        <v>438</v>
      </c>
      <c r="AC149" s="16" t="s">
        <v>441</v>
      </c>
      <c r="AD149" s="16" t="s">
        <v>438</v>
      </c>
      <c r="AE149" s="3"/>
      <c r="AF149" s="3"/>
    </row>
    <row r="150" spans="1:32" ht="123.6" customHeight="1">
      <c r="A150" s="16" t="s">
        <v>317</v>
      </c>
      <c r="B150" s="19" t="s">
        <v>318</v>
      </c>
      <c r="E150" s="3" t="s">
        <v>319</v>
      </c>
      <c r="F150" s="16" t="s">
        <v>320</v>
      </c>
      <c r="G150" s="16" t="s">
        <v>891</v>
      </c>
      <c r="H150" s="3" t="s">
        <v>892</v>
      </c>
      <c r="I150" s="3" t="s">
        <v>11</v>
      </c>
      <c r="M150" s="3" t="s">
        <v>552</v>
      </c>
      <c r="Q150" s="16" t="s">
        <v>893</v>
      </c>
      <c r="R150" s="16" t="s">
        <v>45</v>
      </c>
      <c r="S150" s="38">
        <v>846</v>
      </c>
      <c r="T150" s="16" t="s">
        <v>437</v>
      </c>
      <c r="U150" s="38" t="s">
        <v>45</v>
      </c>
      <c r="V150" s="16" t="s">
        <v>438</v>
      </c>
      <c r="W150" s="3" t="s">
        <v>143</v>
      </c>
      <c r="X150" s="3" t="s">
        <v>438</v>
      </c>
      <c r="Y150" s="16" t="s">
        <v>441</v>
      </c>
      <c r="Z150" s="16" t="s">
        <v>440</v>
      </c>
      <c r="AA150" s="16" t="s">
        <v>441</v>
      </c>
      <c r="AB150" s="16" t="s">
        <v>438</v>
      </c>
      <c r="AC150" s="16" t="s">
        <v>441</v>
      </c>
      <c r="AD150" s="16" t="s">
        <v>438</v>
      </c>
      <c r="AE150" s="3"/>
      <c r="AF150" s="3"/>
    </row>
    <row r="151" spans="1:32" ht="123.6" customHeight="1">
      <c r="A151" s="16" t="s">
        <v>317</v>
      </c>
      <c r="B151" s="19" t="s">
        <v>318</v>
      </c>
      <c r="E151" s="3" t="s">
        <v>319</v>
      </c>
      <c r="F151" s="16" t="s">
        <v>320</v>
      </c>
      <c r="G151" s="16" t="s">
        <v>894</v>
      </c>
      <c r="H151" s="3" t="s">
        <v>895</v>
      </c>
      <c r="I151" s="3" t="s">
        <v>447</v>
      </c>
      <c r="M151" s="3" t="s">
        <v>448</v>
      </c>
      <c r="Q151" s="16" t="s">
        <v>896</v>
      </c>
      <c r="R151" s="16" t="s">
        <v>45</v>
      </c>
      <c r="S151" s="38">
        <v>4353</v>
      </c>
      <c r="T151" s="16" t="s">
        <v>437</v>
      </c>
      <c r="U151" s="38" t="s">
        <v>45</v>
      </c>
      <c r="V151" s="16" t="s">
        <v>438</v>
      </c>
      <c r="W151" s="3" t="s">
        <v>692</v>
      </c>
      <c r="X151" s="3" t="s">
        <v>438</v>
      </c>
      <c r="Y151" s="16" t="s">
        <v>441</v>
      </c>
      <c r="Z151" s="16" t="s">
        <v>440</v>
      </c>
      <c r="AA151" s="16" t="s">
        <v>441</v>
      </c>
      <c r="AB151" s="16" t="s">
        <v>438</v>
      </c>
      <c r="AC151" s="16" t="s">
        <v>441</v>
      </c>
      <c r="AD151" s="16" t="s">
        <v>438</v>
      </c>
      <c r="AE151" s="3"/>
      <c r="AF151" s="3"/>
    </row>
    <row r="152" spans="1:32" ht="123.6" customHeight="1">
      <c r="A152" s="16" t="s">
        <v>317</v>
      </c>
      <c r="B152" s="19" t="s">
        <v>318</v>
      </c>
      <c r="E152" s="3" t="s">
        <v>319</v>
      </c>
      <c r="F152" s="16" t="s">
        <v>320</v>
      </c>
      <c r="G152" s="16" t="s">
        <v>897</v>
      </c>
      <c r="H152" s="3" t="s">
        <v>898</v>
      </c>
      <c r="I152" s="3" t="s">
        <v>447</v>
      </c>
      <c r="M152" s="3" t="s">
        <v>481</v>
      </c>
      <c r="Q152" s="16" t="s">
        <v>45</v>
      </c>
      <c r="R152" s="16" t="s">
        <v>45</v>
      </c>
      <c r="S152" s="38">
        <v>168014</v>
      </c>
      <c r="T152" s="16" t="s">
        <v>437</v>
      </c>
      <c r="U152" s="38" t="s">
        <v>45</v>
      </c>
      <c r="V152" s="16" t="s">
        <v>438</v>
      </c>
      <c r="W152" s="3" t="s">
        <v>143</v>
      </c>
      <c r="X152" s="3" t="s">
        <v>438</v>
      </c>
      <c r="Y152" s="16" t="s">
        <v>441</v>
      </c>
      <c r="Z152" s="16" t="s">
        <v>440</v>
      </c>
      <c r="AA152" s="16" t="s">
        <v>441</v>
      </c>
      <c r="AB152" s="16" t="s">
        <v>438</v>
      </c>
      <c r="AC152" s="16" t="s">
        <v>441</v>
      </c>
      <c r="AD152" s="16" t="s">
        <v>438</v>
      </c>
    </row>
    <row r="153" spans="1:32" ht="123.6" customHeight="1">
      <c r="A153" s="16" t="s">
        <v>317</v>
      </c>
      <c r="B153" s="19" t="s">
        <v>318</v>
      </c>
      <c r="E153" s="3" t="s">
        <v>319</v>
      </c>
      <c r="F153" s="16" t="s">
        <v>320</v>
      </c>
      <c r="G153" s="16" t="s">
        <v>899</v>
      </c>
      <c r="H153" s="3" t="s">
        <v>900</v>
      </c>
      <c r="I153" s="3" t="s">
        <v>16</v>
      </c>
      <c r="J153" s="3" t="s">
        <v>13</v>
      </c>
      <c r="K153" s="3" t="s">
        <v>447</v>
      </c>
      <c r="M153" s="3" t="s">
        <v>901</v>
      </c>
      <c r="N153" s="3" t="s">
        <v>568</v>
      </c>
      <c r="O153" s="3" t="s">
        <v>481</v>
      </c>
      <c r="Q153" s="16" t="s">
        <v>45</v>
      </c>
      <c r="R153" s="16" t="s">
        <v>45</v>
      </c>
      <c r="S153" s="38">
        <v>171683</v>
      </c>
      <c r="T153" s="16" t="s">
        <v>437</v>
      </c>
      <c r="U153" s="38" t="s">
        <v>45</v>
      </c>
      <c r="V153" s="16" t="s">
        <v>438</v>
      </c>
      <c r="W153" s="3" t="s">
        <v>902</v>
      </c>
      <c r="X153" s="3" t="s">
        <v>98</v>
      </c>
      <c r="Y153" s="16" t="s">
        <v>441</v>
      </c>
      <c r="Z153" s="16" t="s">
        <v>440</v>
      </c>
      <c r="AA153" s="16" t="s">
        <v>441</v>
      </c>
      <c r="AB153" s="16" t="s">
        <v>438</v>
      </c>
      <c r="AC153" s="16" t="s">
        <v>441</v>
      </c>
      <c r="AD153" s="16" t="s">
        <v>438</v>
      </c>
      <c r="AE153" s="3"/>
      <c r="AF153" s="3"/>
    </row>
    <row r="154" spans="1:32" ht="123.6" customHeight="1">
      <c r="A154" s="16" t="s">
        <v>317</v>
      </c>
      <c r="B154" s="19" t="s">
        <v>318</v>
      </c>
      <c r="E154" s="3" t="s">
        <v>319</v>
      </c>
      <c r="F154" s="16" t="s">
        <v>320</v>
      </c>
      <c r="G154" s="16" t="s">
        <v>903</v>
      </c>
      <c r="H154" s="3" t="s">
        <v>904</v>
      </c>
      <c r="I154" s="3" t="s">
        <v>14</v>
      </c>
      <c r="M154" s="3" t="s">
        <v>519</v>
      </c>
      <c r="Q154" s="16" t="s">
        <v>834</v>
      </c>
      <c r="R154" s="16" t="s">
        <v>45</v>
      </c>
      <c r="S154" s="38">
        <v>348</v>
      </c>
      <c r="T154" s="16" t="s">
        <v>437</v>
      </c>
      <c r="U154" s="38" t="s">
        <v>45</v>
      </c>
      <c r="V154" s="16" t="s">
        <v>438</v>
      </c>
      <c r="W154" s="3" t="s">
        <v>847</v>
      </c>
      <c r="X154" s="3" t="s">
        <v>438</v>
      </c>
      <c r="Y154" s="16" t="s">
        <v>441</v>
      </c>
      <c r="Z154" s="16" t="s">
        <v>440</v>
      </c>
      <c r="AA154" s="16" t="s">
        <v>441</v>
      </c>
      <c r="AB154" s="16" t="s">
        <v>438</v>
      </c>
      <c r="AC154" s="16" t="s">
        <v>441</v>
      </c>
      <c r="AD154" s="16" t="s">
        <v>438</v>
      </c>
      <c r="AE154" s="3"/>
      <c r="AF154" s="3"/>
    </row>
    <row r="155" spans="1:32" ht="123.6" customHeight="1">
      <c r="A155" s="16" t="s">
        <v>444</v>
      </c>
      <c r="B155" s="19" t="s">
        <v>150</v>
      </c>
      <c r="E155" s="3" t="s">
        <v>151</v>
      </c>
      <c r="F155" s="16" t="s">
        <v>152</v>
      </c>
      <c r="G155" s="16" t="s">
        <v>905</v>
      </c>
      <c r="H155" s="3" t="s">
        <v>906</v>
      </c>
      <c r="I155" s="3" t="s">
        <v>538</v>
      </c>
      <c r="M155" s="3" t="s">
        <v>539</v>
      </c>
      <c r="N155" s="3" t="s">
        <v>545</v>
      </c>
      <c r="O155" s="3" t="s">
        <v>548</v>
      </c>
      <c r="P155" s="3" t="s">
        <v>541</v>
      </c>
      <c r="Q155" s="16" t="s">
        <v>907</v>
      </c>
      <c r="R155" s="16" t="s">
        <v>45</v>
      </c>
      <c r="S155" s="38">
        <v>492524</v>
      </c>
      <c r="T155" s="16" t="s">
        <v>450</v>
      </c>
      <c r="U155" s="38">
        <v>6763990</v>
      </c>
      <c r="V155" s="16" t="s">
        <v>451</v>
      </c>
      <c r="W155" s="3" t="s">
        <v>908</v>
      </c>
      <c r="X155" s="3" t="s">
        <v>438</v>
      </c>
      <c r="Y155" s="16" t="s">
        <v>633</v>
      </c>
      <c r="Z155" s="16" t="s">
        <v>440</v>
      </c>
      <c r="AA155" s="16" t="s">
        <v>441</v>
      </c>
      <c r="AB155" s="16" t="s">
        <v>438</v>
      </c>
      <c r="AC155" s="16" t="s">
        <v>441</v>
      </c>
      <c r="AD155" s="16" t="s">
        <v>438</v>
      </c>
      <c r="AE155" s="3"/>
      <c r="AF155" s="3"/>
    </row>
    <row r="156" spans="1:32" ht="123.6" customHeight="1">
      <c r="A156" s="16" t="s">
        <v>444</v>
      </c>
      <c r="B156" s="19" t="s">
        <v>150</v>
      </c>
      <c r="E156" s="3" t="s">
        <v>151</v>
      </c>
      <c r="F156" s="16" t="s">
        <v>152</v>
      </c>
      <c r="G156" s="16" t="s">
        <v>909</v>
      </c>
      <c r="H156" s="3" t="s">
        <v>910</v>
      </c>
      <c r="I156" s="3" t="s">
        <v>538</v>
      </c>
      <c r="M156" s="3" t="s">
        <v>911</v>
      </c>
      <c r="N156" s="3" t="s">
        <v>601</v>
      </c>
      <c r="Q156" s="16" t="s">
        <v>912</v>
      </c>
      <c r="R156" s="16" t="s">
        <v>45</v>
      </c>
      <c r="S156" s="38">
        <v>149162</v>
      </c>
      <c r="T156" s="16" t="s">
        <v>450</v>
      </c>
      <c r="U156" s="38">
        <v>303406</v>
      </c>
      <c r="V156" s="16" t="s">
        <v>451</v>
      </c>
      <c r="W156" s="3" t="s">
        <v>804</v>
      </c>
      <c r="X156" s="3" t="s">
        <v>438</v>
      </c>
      <c r="Y156" s="16" t="s">
        <v>439</v>
      </c>
      <c r="Z156" s="16" t="s">
        <v>440</v>
      </c>
      <c r="AA156" s="16" t="s">
        <v>441</v>
      </c>
      <c r="AB156" s="16" t="s">
        <v>438</v>
      </c>
      <c r="AC156" s="16" t="s">
        <v>441</v>
      </c>
      <c r="AD156" s="16" t="s">
        <v>438</v>
      </c>
      <c r="AE156" s="3"/>
      <c r="AF156" s="3"/>
    </row>
    <row r="157" spans="1:32" ht="123.6" customHeight="1">
      <c r="A157" s="16" t="s">
        <v>444</v>
      </c>
      <c r="B157" s="19" t="s">
        <v>150</v>
      </c>
      <c r="E157" s="3" t="s">
        <v>151</v>
      </c>
      <c r="F157" s="16" t="s">
        <v>152</v>
      </c>
      <c r="G157" s="16" t="s">
        <v>913</v>
      </c>
      <c r="H157" s="3" t="s">
        <v>914</v>
      </c>
      <c r="I157" s="3" t="s">
        <v>11</v>
      </c>
      <c r="J157" s="3" t="s">
        <v>538</v>
      </c>
      <c r="M157" s="3" t="s">
        <v>549</v>
      </c>
      <c r="N157" s="3" t="s">
        <v>737</v>
      </c>
      <c r="Q157" s="16" t="s">
        <v>912</v>
      </c>
      <c r="R157" s="16" t="s">
        <v>45</v>
      </c>
      <c r="S157" s="38">
        <v>329922</v>
      </c>
      <c r="T157" s="16" t="s">
        <v>450</v>
      </c>
      <c r="U157" s="38">
        <v>6818388</v>
      </c>
      <c r="V157" s="16" t="s">
        <v>451</v>
      </c>
      <c r="W157" s="3" t="s">
        <v>458</v>
      </c>
      <c r="X157" s="3" t="s">
        <v>438</v>
      </c>
      <c r="Y157" s="16" t="s">
        <v>439</v>
      </c>
      <c r="Z157" s="16" t="s">
        <v>440</v>
      </c>
      <c r="AA157" s="16" t="s">
        <v>457</v>
      </c>
      <c r="AB157" s="16" t="s">
        <v>458</v>
      </c>
      <c r="AC157" s="16" t="s">
        <v>441</v>
      </c>
      <c r="AD157" s="16" t="s">
        <v>438</v>
      </c>
      <c r="AE157" s="3"/>
      <c r="AF157" s="3"/>
    </row>
    <row r="158" spans="1:32" ht="123.6" customHeight="1">
      <c r="A158" s="16" t="s">
        <v>444</v>
      </c>
      <c r="B158" s="19" t="s">
        <v>150</v>
      </c>
      <c r="E158" s="3" t="s">
        <v>151</v>
      </c>
      <c r="F158" s="16" t="s">
        <v>152</v>
      </c>
      <c r="G158" s="16" t="s">
        <v>915</v>
      </c>
      <c r="H158" s="3" t="s">
        <v>916</v>
      </c>
      <c r="I158" s="3" t="s">
        <v>14</v>
      </c>
      <c r="M158" s="3" t="s">
        <v>506</v>
      </c>
      <c r="Q158" s="16" t="s">
        <v>912</v>
      </c>
      <c r="R158" s="16" t="s">
        <v>45</v>
      </c>
      <c r="S158" s="38">
        <v>1899696</v>
      </c>
      <c r="T158" s="16" t="s">
        <v>450</v>
      </c>
      <c r="U158" s="38">
        <v>30161653</v>
      </c>
      <c r="V158" s="16" t="s">
        <v>451</v>
      </c>
      <c r="W158" s="3" t="s">
        <v>458</v>
      </c>
      <c r="X158" s="3" t="s">
        <v>438</v>
      </c>
      <c r="Y158" s="16" t="s">
        <v>439</v>
      </c>
      <c r="Z158" s="16" t="s">
        <v>440</v>
      </c>
      <c r="AA158" s="16" t="s">
        <v>457</v>
      </c>
      <c r="AB158" s="16" t="s">
        <v>458</v>
      </c>
      <c r="AC158" s="16" t="s">
        <v>441</v>
      </c>
      <c r="AD158" s="16" t="s">
        <v>438</v>
      </c>
      <c r="AE158" s="3"/>
      <c r="AF158" s="3"/>
    </row>
    <row r="159" spans="1:32" ht="123.6" customHeight="1">
      <c r="A159" s="16" t="s">
        <v>178</v>
      </c>
      <c r="B159" s="19" t="s">
        <v>179</v>
      </c>
      <c r="E159" s="3" t="s">
        <v>180</v>
      </c>
      <c r="F159" s="16" t="s">
        <v>181</v>
      </c>
      <c r="G159" s="16" t="s">
        <v>917</v>
      </c>
      <c r="H159" s="3" t="s">
        <v>918</v>
      </c>
      <c r="I159" s="3" t="s">
        <v>11</v>
      </c>
      <c r="M159" s="3" t="s">
        <v>552</v>
      </c>
      <c r="Q159" s="16" t="s">
        <v>919</v>
      </c>
      <c r="R159" s="16" t="s">
        <v>45</v>
      </c>
      <c r="S159" s="41">
        <v>23110000</v>
      </c>
      <c r="T159" s="16" t="s">
        <v>437</v>
      </c>
      <c r="U159" s="41" t="s">
        <v>45</v>
      </c>
      <c r="V159" s="16" t="s">
        <v>438</v>
      </c>
      <c r="W159" s="3" t="s">
        <v>739</v>
      </c>
      <c r="X159" s="3" t="s">
        <v>157</v>
      </c>
      <c r="Y159" s="16" t="s">
        <v>439</v>
      </c>
      <c r="Z159" s="16" t="s">
        <v>440</v>
      </c>
      <c r="AA159" s="16" t="s">
        <v>441</v>
      </c>
      <c r="AB159" s="16" t="s">
        <v>438</v>
      </c>
      <c r="AC159" s="16" t="s">
        <v>441</v>
      </c>
      <c r="AD159" s="16" t="s">
        <v>438</v>
      </c>
      <c r="AE159" s="3"/>
      <c r="AF159" s="3"/>
    </row>
    <row r="160" spans="1:32" ht="123.6" customHeight="1">
      <c r="A160" s="16" t="s">
        <v>178</v>
      </c>
      <c r="B160" s="19" t="s">
        <v>179</v>
      </c>
      <c r="E160" s="3" t="s">
        <v>180</v>
      </c>
      <c r="F160" s="16" t="s">
        <v>181</v>
      </c>
      <c r="G160" s="16" t="s">
        <v>920</v>
      </c>
      <c r="H160" s="3" t="s">
        <v>921</v>
      </c>
      <c r="I160" s="3" t="s">
        <v>11</v>
      </c>
      <c r="J160" s="3" t="s">
        <v>13</v>
      </c>
      <c r="M160" s="3" t="s">
        <v>549</v>
      </c>
      <c r="Q160" s="16" t="s">
        <v>919</v>
      </c>
      <c r="R160" s="16" t="s">
        <v>45</v>
      </c>
      <c r="S160" s="41">
        <v>57000</v>
      </c>
      <c r="T160" s="16" t="s">
        <v>437</v>
      </c>
      <c r="U160" s="41" t="s">
        <v>45</v>
      </c>
      <c r="V160" s="16" t="s">
        <v>438</v>
      </c>
      <c r="W160" s="3" t="s">
        <v>98</v>
      </c>
      <c r="X160" s="3" t="s">
        <v>438</v>
      </c>
      <c r="Y160" s="16" t="s">
        <v>439</v>
      </c>
      <c r="Z160" s="16" t="s">
        <v>440</v>
      </c>
      <c r="AA160" s="16" t="s">
        <v>441</v>
      </c>
      <c r="AB160" s="16" t="s">
        <v>438</v>
      </c>
      <c r="AC160" s="16" t="s">
        <v>441</v>
      </c>
      <c r="AD160" s="16" t="s">
        <v>438</v>
      </c>
      <c r="AE160" s="3"/>
      <c r="AF160" s="3"/>
    </row>
    <row r="161" spans="1:32" ht="123.6" customHeight="1">
      <c r="A161" s="16" t="s">
        <v>178</v>
      </c>
      <c r="B161" s="19" t="s">
        <v>179</v>
      </c>
      <c r="E161" s="3" t="s">
        <v>180</v>
      </c>
      <c r="F161" s="16" t="s">
        <v>181</v>
      </c>
      <c r="G161" s="16" t="s">
        <v>922</v>
      </c>
      <c r="H161" s="3" t="s">
        <v>921</v>
      </c>
      <c r="I161" s="3" t="s">
        <v>538</v>
      </c>
      <c r="M161" s="3" t="s">
        <v>539</v>
      </c>
      <c r="N161" s="3" t="s">
        <v>541</v>
      </c>
      <c r="O161" s="3" t="s">
        <v>542</v>
      </c>
      <c r="Q161" s="16" t="s">
        <v>923</v>
      </c>
      <c r="R161" s="16" t="s">
        <v>45</v>
      </c>
      <c r="S161" s="41">
        <v>410000</v>
      </c>
      <c r="T161" s="16" t="s">
        <v>924</v>
      </c>
      <c r="U161" s="41" t="s">
        <v>45</v>
      </c>
      <c r="V161" s="16" t="s">
        <v>438</v>
      </c>
      <c r="W161" s="3" t="s">
        <v>143</v>
      </c>
      <c r="X161" s="3" t="s">
        <v>438</v>
      </c>
      <c r="Y161" s="16" t="s">
        <v>439</v>
      </c>
      <c r="Z161" s="16" t="s">
        <v>440</v>
      </c>
      <c r="AA161" s="16" t="s">
        <v>441</v>
      </c>
      <c r="AB161" s="16" t="s">
        <v>438</v>
      </c>
      <c r="AC161" s="16" t="s">
        <v>441</v>
      </c>
      <c r="AD161" s="16" t="s">
        <v>438</v>
      </c>
      <c r="AE161" s="3"/>
      <c r="AF161" s="3"/>
    </row>
    <row r="162" spans="1:32" ht="123.6" customHeight="1">
      <c r="A162" s="16" t="s">
        <v>178</v>
      </c>
      <c r="B162" s="19" t="s">
        <v>179</v>
      </c>
      <c r="E162" s="3" t="s">
        <v>180</v>
      </c>
      <c r="F162" s="16" t="s">
        <v>181</v>
      </c>
      <c r="G162" s="16" t="s">
        <v>925</v>
      </c>
      <c r="H162" s="3" t="s">
        <v>926</v>
      </c>
      <c r="I162" s="3" t="s">
        <v>538</v>
      </c>
      <c r="M162" s="3" t="s">
        <v>545</v>
      </c>
      <c r="N162" s="3" t="s">
        <v>541</v>
      </c>
      <c r="Q162" s="16" t="s">
        <v>923</v>
      </c>
      <c r="R162" s="16" t="s">
        <v>45</v>
      </c>
      <c r="S162" s="41">
        <v>160000</v>
      </c>
      <c r="T162" s="16" t="s">
        <v>924</v>
      </c>
      <c r="U162" s="41" t="s">
        <v>45</v>
      </c>
      <c r="V162" s="16" t="s">
        <v>438</v>
      </c>
      <c r="W162" s="3" t="s">
        <v>143</v>
      </c>
      <c r="X162" s="3" t="s">
        <v>438</v>
      </c>
      <c r="Y162" s="16" t="s">
        <v>439</v>
      </c>
      <c r="Z162" s="16" t="s">
        <v>440</v>
      </c>
      <c r="AA162" s="16" t="s">
        <v>441</v>
      </c>
      <c r="AB162" s="16" t="s">
        <v>438</v>
      </c>
      <c r="AC162" s="16" t="s">
        <v>441</v>
      </c>
      <c r="AD162" s="16" t="s">
        <v>438</v>
      </c>
      <c r="AE162" s="3"/>
      <c r="AF162" s="3"/>
    </row>
    <row r="163" spans="1:32" ht="123.6" customHeight="1">
      <c r="A163" s="16" t="s">
        <v>178</v>
      </c>
      <c r="B163" s="34" t="s">
        <v>179</v>
      </c>
      <c r="E163" s="3" t="s">
        <v>180</v>
      </c>
      <c r="F163" s="16" t="s">
        <v>181</v>
      </c>
      <c r="G163" s="16" t="s">
        <v>927</v>
      </c>
      <c r="H163" s="3" t="s">
        <v>928</v>
      </c>
      <c r="I163" s="3" t="s">
        <v>538</v>
      </c>
      <c r="J163" s="3" t="s">
        <v>13</v>
      </c>
      <c r="M163" s="3" t="s">
        <v>548</v>
      </c>
      <c r="N163" s="3" t="s">
        <v>520</v>
      </c>
      <c r="O163" s="3" t="s">
        <v>929</v>
      </c>
      <c r="Q163" s="16" t="s">
        <v>930</v>
      </c>
      <c r="R163" s="16" t="s">
        <v>45</v>
      </c>
      <c r="S163" s="41">
        <v>4930000</v>
      </c>
      <c r="T163" s="16" t="s">
        <v>437</v>
      </c>
      <c r="U163" s="41" t="s">
        <v>45</v>
      </c>
      <c r="V163" s="16" t="s">
        <v>438</v>
      </c>
      <c r="W163" s="3" t="s">
        <v>804</v>
      </c>
      <c r="X163" s="3" t="s">
        <v>438</v>
      </c>
      <c r="Y163" s="16" t="s">
        <v>439</v>
      </c>
      <c r="Z163" s="16" t="s">
        <v>440</v>
      </c>
      <c r="AA163" s="16" t="s">
        <v>441</v>
      </c>
      <c r="AB163" s="16" t="s">
        <v>438</v>
      </c>
      <c r="AC163" s="16" t="s">
        <v>441</v>
      </c>
      <c r="AD163" s="16" t="s">
        <v>438</v>
      </c>
      <c r="AE163" s="3"/>
      <c r="AF163" s="3"/>
    </row>
    <row r="164" spans="1:32" ht="123.6" customHeight="1">
      <c r="A164" s="16" t="s">
        <v>178</v>
      </c>
      <c r="B164" s="19" t="s">
        <v>179</v>
      </c>
      <c r="E164" s="3" t="s">
        <v>180</v>
      </c>
      <c r="F164" s="16" t="s">
        <v>181</v>
      </c>
      <c r="G164" s="16" t="s">
        <v>931</v>
      </c>
      <c r="H164" s="3" t="s">
        <v>932</v>
      </c>
      <c r="I164" s="3" t="s">
        <v>538</v>
      </c>
      <c r="M164" s="3" t="s">
        <v>541</v>
      </c>
      <c r="N164" s="3" t="s">
        <v>542</v>
      </c>
      <c r="Q164" s="16" t="s">
        <v>930</v>
      </c>
      <c r="R164" s="16" t="s">
        <v>45</v>
      </c>
      <c r="S164" s="41">
        <v>1080000</v>
      </c>
      <c r="T164" s="16" t="s">
        <v>437</v>
      </c>
      <c r="U164" s="41" t="s">
        <v>45</v>
      </c>
      <c r="V164" s="16" t="s">
        <v>438</v>
      </c>
      <c r="W164" s="3" t="s">
        <v>804</v>
      </c>
      <c r="X164" s="3" t="s">
        <v>438</v>
      </c>
      <c r="Y164" s="16" t="s">
        <v>439</v>
      </c>
      <c r="Z164" s="16" t="s">
        <v>440</v>
      </c>
      <c r="AA164" s="16" t="s">
        <v>441</v>
      </c>
      <c r="AB164" s="16" t="s">
        <v>438</v>
      </c>
      <c r="AC164" s="16" t="s">
        <v>441</v>
      </c>
      <c r="AD164" s="16" t="s">
        <v>438</v>
      </c>
      <c r="AE164" s="3"/>
      <c r="AF164" s="3"/>
    </row>
    <row r="165" spans="1:32" ht="123.6" customHeight="1">
      <c r="A165" s="16" t="s">
        <v>178</v>
      </c>
      <c r="B165" s="19" t="s">
        <v>179</v>
      </c>
      <c r="E165" s="3" t="s">
        <v>180</v>
      </c>
      <c r="F165" s="16" t="s">
        <v>181</v>
      </c>
      <c r="G165" s="16" t="s">
        <v>933</v>
      </c>
      <c r="H165" s="3" t="s">
        <v>934</v>
      </c>
      <c r="I165" s="3" t="s">
        <v>13</v>
      </c>
      <c r="M165" s="3" t="s">
        <v>630</v>
      </c>
      <c r="Q165" s="16" t="s">
        <v>930</v>
      </c>
      <c r="R165" s="16" t="s">
        <v>45</v>
      </c>
      <c r="S165" s="41">
        <v>770000</v>
      </c>
      <c r="T165" s="16" t="s">
        <v>437</v>
      </c>
      <c r="U165" s="41" t="s">
        <v>45</v>
      </c>
      <c r="V165" s="16" t="s">
        <v>438</v>
      </c>
      <c r="W165" s="3" t="s">
        <v>804</v>
      </c>
      <c r="X165" s="3" t="s">
        <v>438</v>
      </c>
      <c r="Y165" s="16" t="s">
        <v>439</v>
      </c>
      <c r="Z165" s="16" t="s">
        <v>440</v>
      </c>
      <c r="AA165" s="16" t="s">
        <v>441</v>
      </c>
      <c r="AB165" s="16" t="s">
        <v>438</v>
      </c>
      <c r="AC165" s="16" t="s">
        <v>441</v>
      </c>
      <c r="AD165" s="16" t="s">
        <v>438</v>
      </c>
      <c r="AE165" s="3"/>
      <c r="AF165" s="3"/>
    </row>
    <row r="166" spans="1:32" ht="123.6" customHeight="1">
      <c r="A166" s="16" t="s">
        <v>178</v>
      </c>
      <c r="B166" s="34" t="s">
        <v>179</v>
      </c>
      <c r="E166" s="3" t="s">
        <v>180</v>
      </c>
      <c r="F166" s="16" t="s">
        <v>181</v>
      </c>
      <c r="G166" s="16" t="s">
        <v>935</v>
      </c>
      <c r="H166" s="3" t="s">
        <v>936</v>
      </c>
      <c r="I166" s="3" t="s">
        <v>13</v>
      </c>
      <c r="M166" s="3" t="s">
        <v>746</v>
      </c>
      <c r="Q166" s="16" t="s">
        <v>930</v>
      </c>
      <c r="R166" s="16" t="s">
        <v>45</v>
      </c>
      <c r="S166" s="41">
        <v>1110000</v>
      </c>
      <c r="T166" s="16" t="s">
        <v>437</v>
      </c>
      <c r="U166" s="41" t="s">
        <v>45</v>
      </c>
      <c r="V166" s="16" t="s">
        <v>438</v>
      </c>
      <c r="W166" s="3" t="s">
        <v>804</v>
      </c>
      <c r="X166" s="3" t="s">
        <v>438</v>
      </c>
      <c r="Y166" s="16" t="s">
        <v>439</v>
      </c>
      <c r="Z166" s="16" t="s">
        <v>440</v>
      </c>
      <c r="AA166" s="16" t="s">
        <v>441</v>
      </c>
      <c r="AB166" s="16" t="s">
        <v>438</v>
      </c>
      <c r="AC166" s="16" t="s">
        <v>441</v>
      </c>
      <c r="AD166" s="16" t="s">
        <v>438</v>
      </c>
    </row>
    <row r="167" spans="1:32" ht="123.6" customHeight="1">
      <c r="A167" s="16" t="s">
        <v>178</v>
      </c>
      <c r="B167" s="19" t="s">
        <v>179</v>
      </c>
      <c r="E167" s="3" t="s">
        <v>180</v>
      </c>
      <c r="F167" s="16" t="s">
        <v>181</v>
      </c>
      <c r="G167" s="16" t="s">
        <v>937</v>
      </c>
      <c r="H167" s="3" t="s">
        <v>938</v>
      </c>
      <c r="I167" s="3" t="s">
        <v>538</v>
      </c>
      <c r="M167" s="3" t="s">
        <v>568</v>
      </c>
      <c r="Q167" s="16" t="s">
        <v>930</v>
      </c>
      <c r="R167" s="16" t="s">
        <v>45</v>
      </c>
      <c r="S167" s="41">
        <v>890000</v>
      </c>
      <c r="T167" s="16" t="s">
        <v>437</v>
      </c>
      <c r="U167" s="41" t="s">
        <v>45</v>
      </c>
      <c r="V167" s="16" t="s">
        <v>438</v>
      </c>
      <c r="W167" s="3" t="s">
        <v>939</v>
      </c>
      <c r="X167" s="3" t="s">
        <v>438</v>
      </c>
      <c r="Y167" s="16" t="s">
        <v>439</v>
      </c>
      <c r="Z167" s="16" t="s">
        <v>440</v>
      </c>
      <c r="AA167" s="16" t="s">
        <v>441</v>
      </c>
      <c r="AB167" s="16" t="s">
        <v>438</v>
      </c>
      <c r="AC167" s="16" t="s">
        <v>441</v>
      </c>
      <c r="AD167" s="16" t="s">
        <v>438</v>
      </c>
    </row>
    <row r="168" spans="1:32" ht="123.6" customHeight="1">
      <c r="A168" s="16" t="s">
        <v>178</v>
      </c>
      <c r="B168" s="19" t="s">
        <v>179</v>
      </c>
      <c r="E168" s="3" t="s">
        <v>180</v>
      </c>
      <c r="F168" s="16" t="s">
        <v>181</v>
      </c>
      <c r="G168" s="16" t="s">
        <v>940</v>
      </c>
      <c r="H168" s="3" t="s">
        <v>938</v>
      </c>
      <c r="I168" s="3" t="s">
        <v>13</v>
      </c>
      <c r="M168" s="3" t="s">
        <v>941</v>
      </c>
      <c r="Q168" s="16" t="s">
        <v>930</v>
      </c>
      <c r="R168" s="16" t="s">
        <v>45</v>
      </c>
      <c r="S168" s="41">
        <v>77000</v>
      </c>
      <c r="T168" s="16" t="s">
        <v>437</v>
      </c>
      <c r="U168" s="41" t="s">
        <v>45</v>
      </c>
      <c r="V168" s="16" t="s">
        <v>438</v>
      </c>
      <c r="W168" s="3" t="s">
        <v>98</v>
      </c>
      <c r="X168" s="3" t="s">
        <v>438</v>
      </c>
      <c r="Y168" s="16" t="s">
        <v>439</v>
      </c>
      <c r="Z168" s="16" t="s">
        <v>440</v>
      </c>
      <c r="AA168" s="16" t="s">
        <v>441</v>
      </c>
      <c r="AB168" s="16" t="s">
        <v>438</v>
      </c>
      <c r="AC168" s="16" t="s">
        <v>441</v>
      </c>
      <c r="AD168" s="16" t="s">
        <v>438</v>
      </c>
    </row>
    <row r="169" spans="1:32" ht="123.6" customHeight="1">
      <c r="A169" s="16" t="s">
        <v>178</v>
      </c>
      <c r="B169" s="19" t="s">
        <v>179</v>
      </c>
      <c r="E169" s="3" t="s">
        <v>180</v>
      </c>
      <c r="F169" s="16" t="s">
        <v>181</v>
      </c>
      <c r="G169" s="16" t="s">
        <v>942</v>
      </c>
      <c r="H169" s="3" t="s">
        <v>943</v>
      </c>
      <c r="I169" s="3" t="s">
        <v>13</v>
      </c>
      <c r="M169" s="3" t="s">
        <v>568</v>
      </c>
      <c r="Q169" s="16" t="s">
        <v>930</v>
      </c>
      <c r="R169" s="16" t="s">
        <v>45</v>
      </c>
      <c r="S169" s="41">
        <v>23000</v>
      </c>
      <c r="T169" s="16" t="s">
        <v>437</v>
      </c>
      <c r="U169" s="41" t="s">
        <v>45</v>
      </c>
      <c r="V169" s="16" t="s">
        <v>438</v>
      </c>
      <c r="W169" s="3" t="s">
        <v>939</v>
      </c>
      <c r="X169" s="3" t="s">
        <v>438</v>
      </c>
      <c r="Y169" s="16" t="s">
        <v>439</v>
      </c>
      <c r="Z169" s="16" t="s">
        <v>440</v>
      </c>
      <c r="AA169" s="16" t="s">
        <v>441</v>
      </c>
      <c r="AB169" s="16" t="s">
        <v>438</v>
      </c>
      <c r="AC169" s="16" t="s">
        <v>441</v>
      </c>
      <c r="AD169" s="16" t="s">
        <v>438</v>
      </c>
    </row>
    <row r="170" spans="1:32" ht="123.6" customHeight="1">
      <c r="A170" s="16" t="s">
        <v>178</v>
      </c>
      <c r="B170" s="19" t="s">
        <v>179</v>
      </c>
      <c r="E170" s="3" t="s">
        <v>180</v>
      </c>
      <c r="F170" s="16" t="s">
        <v>181</v>
      </c>
      <c r="G170" s="16" t="s">
        <v>944</v>
      </c>
      <c r="H170" s="3" t="s">
        <v>943</v>
      </c>
      <c r="I170" s="3" t="s">
        <v>538</v>
      </c>
      <c r="M170" s="3" t="s">
        <v>540</v>
      </c>
      <c r="N170" s="3" t="s">
        <v>541</v>
      </c>
      <c r="O170" s="3" t="s">
        <v>542</v>
      </c>
      <c r="Q170" s="16" t="s">
        <v>930</v>
      </c>
      <c r="R170" s="16" t="s">
        <v>45</v>
      </c>
      <c r="S170" s="41">
        <v>660000</v>
      </c>
      <c r="T170" s="16" t="s">
        <v>924</v>
      </c>
      <c r="U170" s="41" t="s">
        <v>45</v>
      </c>
      <c r="V170" s="16" t="s">
        <v>438</v>
      </c>
      <c r="W170" s="3" t="s">
        <v>98</v>
      </c>
      <c r="X170" s="3" t="s">
        <v>438</v>
      </c>
      <c r="Y170" s="16" t="s">
        <v>439</v>
      </c>
      <c r="Z170" s="16" t="s">
        <v>440</v>
      </c>
      <c r="AA170" s="16" t="s">
        <v>441</v>
      </c>
      <c r="AB170" s="16" t="s">
        <v>438</v>
      </c>
      <c r="AC170" s="16" t="s">
        <v>441</v>
      </c>
      <c r="AD170" s="16" t="s">
        <v>438</v>
      </c>
      <c r="AE170" s="3"/>
      <c r="AF170" s="3"/>
    </row>
    <row r="171" spans="1:32" ht="123.6" customHeight="1">
      <c r="A171" s="16" t="s">
        <v>178</v>
      </c>
      <c r="B171" s="19" t="s">
        <v>179</v>
      </c>
      <c r="E171" s="3" t="s">
        <v>180</v>
      </c>
      <c r="F171" s="16" t="s">
        <v>181</v>
      </c>
      <c r="G171" s="16" t="s">
        <v>945</v>
      </c>
      <c r="H171" s="3" t="s">
        <v>946</v>
      </c>
      <c r="I171" s="3" t="s">
        <v>13</v>
      </c>
      <c r="M171" s="3" t="s">
        <v>568</v>
      </c>
      <c r="Q171" s="16" t="s">
        <v>947</v>
      </c>
      <c r="R171" s="16" t="s">
        <v>45</v>
      </c>
      <c r="S171" s="41">
        <v>940000</v>
      </c>
      <c r="T171" s="16" t="s">
        <v>437</v>
      </c>
      <c r="U171" s="41" t="s">
        <v>45</v>
      </c>
      <c r="V171" s="16" t="s">
        <v>438</v>
      </c>
      <c r="W171" s="3" t="s">
        <v>804</v>
      </c>
      <c r="X171" s="3" t="s">
        <v>438</v>
      </c>
      <c r="Y171" s="16" t="s">
        <v>439</v>
      </c>
      <c r="Z171" s="16" t="s">
        <v>440</v>
      </c>
      <c r="AA171" s="16" t="s">
        <v>441</v>
      </c>
      <c r="AB171" s="16" t="s">
        <v>438</v>
      </c>
      <c r="AC171" s="16" t="s">
        <v>441</v>
      </c>
      <c r="AD171" s="16" t="s">
        <v>438</v>
      </c>
    </row>
    <row r="172" spans="1:32" ht="123.6" customHeight="1">
      <c r="A172" s="16" t="s">
        <v>178</v>
      </c>
      <c r="B172" s="19" t="s">
        <v>179</v>
      </c>
      <c r="E172" s="3" t="s">
        <v>180</v>
      </c>
      <c r="F172" s="16" t="s">
        <v>181</v>
      </c>
      <c r="G172" s="16" t="s">
        <v>948</v>
      </c>
      <c r="H172" s="3" t="s">
        <v>949</v>
      </c>
      <c r="I172" s="3" t="s">
        <v>14</v>
      </c>
      <c r="M172" s="3" t="s">
        <v>455</v>
      </c>
      <c r="Q172" s="16" t="s">
        <v>950</v>
      </c>
      <c r="R172" s="16" t="s">
        <v>45</v>
      </c>
      <c r="S172" s="41">
        <v>286000</v>
      </c>
      <c r="T172" s="16" t="s">
        <v>437</v>
      </c>
      <c r="U172" s="41" t="s">
        <v>45</v>
      </c>
      <c r="V172" s="16" t="s">
        <v>438</v>
      </c>
      <c r="W172" s="3" t="s">
        <v>951</v>
      </c>
      <c r="X172" s="3" t="s">
        <v>438</v>
      </c>
      <c r="Y172" s="16" t="s">
        <v>439</v>
      </c>
      <c r="Z172" s="16" t="s">
        <v>440</v>
      </c>
      <c r="AA172" s="16" t="s">
        <v>441</v>
      </c>
      <c r="AB172" s="16" t="s">
        <v>438</v>
      </c>
      <c r="AC172" s="16" t="s">
        <v>441</v>
      </c>
      <c r="AD172" s="16" t="s">
        <v>438</v>
      </c>
      <c r="AE172" s="3"/>
      <c r="AF172" s="3"/>
    </row>
    <row r="173" spans="1:32" ht="123.6" customHeight="1">
      <c r="A173" s="16" t="s">
        <v>178</v>
      </c>
      <c r="B173" s="19" t="s">
        <v>179</v>
      </c>
      <c r="E173" s="3" t="s">
        <v>180</v>
      </c>
      <c r="F173" s="16" t="s">
        <v>181</v>
      </c>
      <c r="G173" s="16" t="s">
        <v>952</v>
      </c>
      <c r="H173" s="3" t="s">
        <v>953</v>
      </c>
      <c r="I173" s="3" t="s">
        <v>14</v>
      </c>
      <c r="M173" s="3" t="s">
        <v>534</v>
      </c>
      <c r="Q173" s="16" t="s">
        <v>950</v>
      </c>
      <c r="R173" s="16" t="s">
        <v>45</v>
      </c>
      <c r="S173" s="41">
        <v>27000</v>
      </c>
      <c r="T173" s="16" t="s">
        <v>437</v>
      </c>
      <c r="U173" s="41" t="s">
        <v>45</v>
      </c>
      <c r="V173" s="16" t="s">
        <v>438</v>
      </c>
      <c r="W173" s="3" t="s">
        <v>951</v>
      </c>
      <c r="X173" s="3" t="s">
        <v>438</v>
      </c>
      <c r="Y173" s="16" t="s">
        <v>439</v>
      </c>
      <c r="Z173" s="16" t="s">
        <v>440</v>
      </c>
      <c r="AA173" s="16" t="s">
        <v>457</v>
      </c>
      <c r="AB173" s="16" t="s">
        <v>951</v>
      </c>
      <c r="AC173" s="16" t="s">
        <v>441</v>
      </c>
      <c r="AD173" s="16" t="s">
        <v>438</v>
      </c>
      <c r="AE173" s="3"/>
      <c r="AF173" s="3"/>
    </row>
    <row r="174" spans="1:32" ht="123.6" customHeight="1">
      <c r="A174" s="16" t="s">
        <v>178</v>
      </c>
      <c r="B174" s="19" t="s">
        <v>179</v>
      </c>
      <c r="E174" s="3" t="s">
        <v>180</v>
      </c>
      <c r="F174" s="16" t="s">
        <v>181</v>
      </c>
      <c r="G174" s="16" t="s">
        <v>954</v>
      </c>
      <c r="H174" s="3" t="s">
        <v>955</v>
      </c>
      <c r="I174" s="3" t="s">
        <v>14</v>
      </c>
      <c r="M174" s="3" t="s">
        <v>513</v>
      </c>
      <c r="N174" s="3" t="s">
        <v>956</v>
      </c>
      <c r="Q174" s="16" t="s">
        <v>957</v>
      </c>
      <c r="R174" s="16" t="s">
        <v>45</v>
      </c>
      <c r="S174" s="41">
        <v>120000</v>
      </c>
      <c r="T174" s="16" t="s">
        <v>437</v>
      </c>
      <c r="U174" s="41" t="s">
        <v>45</v>
      </c>
      <c r="V174" s="16" t="s">
        <v>438</v>
      </c>
      <c r="W174" s="3" t="s">
        <v>98</v>
      </c>
      <c r="X174" s="3" t="s">
        <v>438</v>
      </c>
      <c r="Y174" s="16" t="s">
        <v>439</v>
      </c>
      <c r="Z174" s="16" t="s">
        <v>440</v>
      </c>
      <c r="AA174" s="16" t="s">
        <v>441</v>
      </c>
      <c r="AB174" s="16" t="s">
        <v>438</v>
      </c>
      <c r="AC174" s="16" t="s">
        <v>441</v>
      </c>
      <c r="AD174" s="16" t="s">
        <v>438</v>
      </c>
      <c r="AE174" s="3"/>
      <c r="AF174" s="3"/>
    </row>
    <row r="175" spans="1:32" ht="123.6" customHeight="1">
      <c r="A175" s="16" t="s">
        <v>178</v>
      </c>
      <c r="B175" s="19" t="s">
        <v>179</v>
      </c>
      <c r="E175" s="3" t="s">
        <v>180</v>
      </c>
      <c r="F175" s="16" t="s">
        <v>181</v>
      </c>
      <c r="G175" s="16" t="s">
        <v>958</v>
      </c>
      <c r="H175" s="3" t="s">
        <v>959</v>
      </c>
      <c r="I175" s="3" t="s">
        <v>14</v>
      </c>
      <c r="M175" s="3" t="s">
        <v>534</v>
      </c>
      <c r="N175" s="3" t="s">
        <v>519</v>
      </c>
      <c r="O175" s="3" t="s">
        <v>506</v>
      </c>
      <c r="Q175" s="16" t="s">
        <v>957</v>
      </c>
      <c r="R175" s="16" t="s">
        <v>45</v>
      </c>
      <c r="S175" s="41">
        <v>13800</v>
      </c>
      <c r="T175" s="16" t="s">
        <v>437</v>
      </c>
      <c r="U175" s="41" t="s">
        <v>45</v>
      </c>
      <c r="V175" s="16" t="s">
        <v>438</v>
      </c>
      <c r="W175" s="3" t="s">
        <v>98</v>
      </c>
      <c r="X175" s="3" t="s">
        <v>438</v>
      </c>
      <c r="Y175" s="16" t="s">
        <v>439</v>
      </c>
      <c r="Z175" s="16" t="s">
        <v>440</v>
      </c>
      <c r="AA175" s="16" t="s">
        <v>441</v>
      </c>
      <c r="AB175" s="16" t="s">
        <v>438</v>
      </c>
      <c r="AC175" s="16" t="s">
        <v>441</v>
      </c>
      <c r="AD175" s="16" t="s">
        <v>438</v>
      </c>
      <c r="AE175" s="3"/>
      <c r="AF175" s="3"/>
    </row>
    <row r="176" spans="1:32" ht="123.6" customHeight="1">
      <c r="A176" s="16" t="s">
        <v>178</v>
      </c>
      <c r="B176" s="19" t="s">
        <v>179</v>
      </c>
      <c r="E176" s="3" t="s">
        <v>180</v>
      </c>
      <c r="F176" s="16" t="s">
        <v>181</v>
      </c>
      <c r="G176" s="16" t="s">
        <v>960</v>
      </c>
      <c r="H176" s="3" t="s">
        <v>961</v>
      </c>
      <c r="I176" s="3" t="s">
        <v>14</v>
      </c>
      <c r="M176" s="3" t="s">
        <v>534</v>
      </c>
      <c r="N176" s="3" t="s">
        <v>532</v>
      </c>
      <c r="Q176" s="16" t="s">
        <v>962</v>
      </c>
      <c r="R176" s="16" t="s">
        <v>45</v>
      </c>
      <c r="S176" s="41">
        <v>5300</v>
      </c>
      <c r="T176" s="16" t="s">
        <v>437</v>
      </c>
      <c r="U176" s="41" t="s">
        <v>45</v>
      </c>
      <c r="V176" s="16" t="s">
        <v>438</v>
      </c>
      <c r="W176" s="3" t="s">
        <v>98</v>
      </c>
      <c r="X176" s="3" t="s">
        <v>438</v>
      </c>
      <c r="Y176" s="16" t="s">
        <v>439</v>
      </c>
      <c r="Z176" s="16" t="s">
        <v>440</v>
      </c>
      <c r="AA176" s="16" t="s">
        <v>441</v>
      </c>
      <c r="AB176" s="16" t="s">
        <v>438</v>
      </c>
      <c r="AC176" s="16" t="s">
        <v>441</v>
      </c>
      <c r="AD176" s="16" t="s">
        <v>438</v>
      </c>
      <c r="AE176" s="3"/>
      <c r="AF176" s="3"/>
    </row>
    <row r="177" spans="1:32" ht="123.6" customHeight="1">
      <c r="A177" s="16" t="s">
        <v>178</v>
      </c>
      <c r="B177" s="19" t="s">
        <v>179</v>
      </c>
      <c r="E177" s="3" t="s">
        <v>180</v>
      </c>
      <c r="F177" s="16" t="s">
        <v>181</v>
      </c>
      <c r="G177" s="16" t="s">
        <v>963</v>
      </c>
      <c r="H177" s="3" t="s">
        <v>964</v>
      </c>
      <c r="I177" s="3" t="s">
        <v>14</v>
      </c>
      <c r="M177" s="3" t="s">
        <v>519</v>
      </c>
      <c r="Q177" s="16" t="s">
        <v>965</v>
      </c>
      <c r="R177" s="16" t="s">
        <v>45</v>
      </c>
      <c r="S177" s="41">
        <v>41620</v>
      </c>
      <c r="T177" s="16" t="s">
        <v>437</v>
      </c>
      <c r="U177" s="41" t="s">
        <v>45</v>
      </c>
      <c r="V177" s="16" t="s">
        <v>438</v>
      </c>
      <c r="W177" s="3" t="s">
        <v>463</v>
      </c>
      <c r="X177" s="3" t="s">
        <v>438</v>
      </c>
      <c r="Y177" s="16" t="s">
        <v>439</v>
      </c>
      <c r="Z177" s="16" t="s">
        <v>440</v>
      </c>
      <c r="AA177" s="16" t="s">
        <v>441</v>
      </c>
      <c r="AB177" s="16" t="s">
        <v>438</v>
      </c>
      <c r="AC177" s="16" t="s">
        <v>441</v>
      </c>
      <c r="AD177" s="16" t="s">
        <v>438</v>
      </c>
      <c r="AE177" s="3"/>
      <c r="AF177" s="3"/>
    </row>
    <row r="178" spans="1:32" ht="123.6" customHeight="1">
      <c r="A178" s="16" t="s">
        <v>178</v>
      </c>
      <c r="B178" s="19" t="s">
        <v>179</v>
      </c>
      <c r="E178" s="3" t="s">
        <v>180</v>
      </c>
      <c r="F178" s="16" t="s">
        <v>181</v>
      </c>
      <c r="G178" s="16" t="s">
        <v>966</v>
      </c>
      <c r="H178" s="3" t="s">
        <v>967</v>
      </c>
      <c r="I178" s="3" t="s">
        <v>14</v>
      </c>
      <c r="M178" s="3" t="s">
        <v>435</v>
      </c>
      <c r="N178" s="3" t="s">
        <v>505</v>
      </c>
      <c r="Q178" s="16" t="s">
        <v>968</v>
      </c>
      <c r="R178" s="16" t="s">
        <v>45</v>
      </c>
      <c r="S178" s="41">
        <v>220000</v>
      </c>
      <c r="T178" s="16" t="s">
        <v>437</v>
      </c>
      <c r="U178" s="41" t="s">
        <v>45</v>
      </c>
      <c r="V178" s="16" t="s">
        <v>438</v>
      </c>
      <c r="W178" s="3" t="s">
        <v>463</v>
      </c>
      <c r="X178" s="3" t="s">
        <v>969</v>
      </c>
      <c r="Y178" s="16" t="s">
        <v>439</v>
      </c>
      <c r="Z178" s="16" t="s">
        <v>440</v>
      </c>
      <c r="AA178" s="16" t="s">
        <v>441</v>
      </c>
      <c r="AB178" s="16" t="s">
        <v>438</v>
      </c>
      <c r="AC178" s="16" t="s">
        <v>441</v>
      </c>
      <c r="AD178" s="16" t="s">
        <v>438</v>
      </c>
      <c r="AE178" s="3"/>
      <c r="AF178" s="3"/>
    </row>
    <row r="179" spans="1:32" ht="123.6" customHeight="1">
      <c r="A179" s="16" t="s">
        <v>178</v>
      </c>
      <c r="B179" s="19" t="s">
        <v>179</v>
      </c>
      <c r="E179" s="3" t="s">
        <v>180</v>
      </c>
      <c r="F179" s="16" t="s">
        <v>181</v>
      </c>
      <c r="G179" s="16" t="s">
        <v>970</v>
      </c>
      <c r="H179" s="3" t="s">
        <v>971</v>
      </c>
      <c r="I179" s="3" t="s">
        <v>15</v>
      </c>
      <c r="M179" s="3" t="s">
        <v>575</v>
      </c>
      <c r="N179" s="3" t="s">
        <v>972</v>
      </c>
      <c r="O179" s="3" t="s">
        <v>596</v>
      </c>
      <c r="Q179" s="16" t="s">
        <v>973</v>
      </c>
      <c r="R179" s="16" t="s">
        <v>45</v>
      </c>
      <c r="S179" s="41">
        <v>124510</v>
      </c>
      <c r="T179" s="16" t="s">
        <v>437</v>
      </c>
      <c r="U179" s="41" t="s">
        <v>45</v>
      </c>
      <c r="V179" s="16" t="s">
        <v>438</v>
      </c>
      <c r="W179" s="3" t="s">
        <v>143</v>
      </c>
      <c r="X179" s="3" t="s">
        <v>438</v>
      </c>
      <c r="Y179" s="16" t="s">
        <v>439</v>
      </c>
      <c r="Z179" s="16" t="s">
        <v>440</v>
      </c>
      <c r="AA179" s="16" t="s">
        <v>441</v>
      </c>
      <c r="AB179" s="16" t="s">
        <v>438</v>
      </c>
      <c r="AC179" s="16" t="s">
        <v>441</v>
      </c>
      <c r="AD179" s="16" t="s">
        <v>438</v>
      </c>
      <c r="AE179" s="3"/>
      <c r="AF179" s="3"/>
    </row>
    <row r="180" spans="1:32" ht="123.6" customHeight="1">
      <c r="A180" s="16" t="s">
        <v>178</v>
      </c>
      <c r="B180" s="19" t="s">
        <v>179</v>
      </c>
      <c r="E180" s="3" t="s">
        <v>180</v>
      </c>
      <c r="F180" s="16" t="s">
        <v>181</v>
      </c>
      <c r="G180" s="16" t="s">
        <v>974</v>
      </c>
      <c r="H180" s="3" t="s">
        <v>975</v>
      </c>
      <c r="I180" s="3" t="s">
        <v>15</v>
      </c>
      <c r="M180" s="3" t="s">
        <v>566</v>
      </c>
      <c r="N180" s="3" t="s">
        <v>571</v>
      </c>
      <c r="Q180" s="16" t="s">
        <v>976</v>
      </c>
      <c r="R180" s="16" t="s">
        <v>45</v>
      </c>
      <c r="S180" s="41">
        <v>203520</v>
      </c>
      <c r="T180" s="16" t="s">
        <v>437</v>
      </c>
      <c r="U180" s="41" t="s">
        <v>45</v>
      </c>
      <c r="V180" s="16" t="s">
        <v>438</v>
      </c>
      <c r="W180" s="3" t="s">
        <v>632</v>
      </c>
      <c r="X180" s="3" t="s">
        <v>438</v>
      </c>
      <c r="Y180" s="16" t="s">
        <v>439</v>
      </c>
      <c r="Z180" s="16" t="s">
        <v>440</v>
      </c>
      <c r="AA180" s="16" t="s">
        <v>441</v>
      </c>
      <c r="AB180" s="16" t="s">
        <v>438</v>
      </c>
      <c r="AC180" s="16" t="s">
        <v>441</v>
      </c>
      <c r="AD180" s="16" t="s">
        <v>438</v>
      </c>
      <c r="AE180" s="3"/>
      <c r="AF180" s="3"/>
    </row>
    <row r="181" spans="1:32" ht="123.6" customHeight="1">
      <c r="A181" s="16" t="s">
        <v>276</v>
      </c>
      <c r="B181" s="34" t="s">
        <v>277</v>
      </c>
      <c r="E181" s="3" t="s">
        <v>278</v>
      </c>
      <c r="F181" s="16" t="s">
        <v>977</v>
      </c>
      <c r="G181" s="16" t="s">
        <v>978</v>
      </c>
      <c r="H181" s="3" t="s">
        <v>979</v>
      </c>
      <c r="I181" s="3" t="s">
        <v>538</v>
      </c>
      <c r="M181" s="3" t="s">
        <v>558</v>
      </c>
      <c r="N181" s="3" t="s">
        <v>541</v>
      </c>
      <c r="O181" s="3" t="s">
        <v>542</v>
      </c>
      <c r="Q181" s="16" t="s">
        <v>980</v>
      </c>
      <c r="R181" s="16" t="s">
        <v>45</v>
      </c>
      <c r="S181" s="38">
        <v>54642</v>
      </c>
      <c r="T181" s="16" t="s">
        <v>450</v>
      </c>
      <c r="U181" s="38">
        <v>244583</v>
      </c>
      <c r="V181" s="16" t="s">
        <v>483</v>
      </c>
      <c r="W181" s="3" t="s">
        <v>98</v>
      </c>
      <c r="X181" s="3" t="s">
        <v>438</v>
      </c>
      <c r="Y181" s="16" t="s">
        <v>439</v>
      </c>
      <c r="Z181" s="16" t="s">
        <v>550</v>
      </c>
      <c r="AA181" s="16" t="s">
        <v>441</v>
      </c>
      <c r="AB181" s="16" t="s">
        <v>438</v>
      </c>
      <c r="AC181" s="16" t="s">
        <v>441</v>
      </c>
      <c r="AD181" s="16" t="s">
        <v>438</v>
      </c>
      <c r="AE181" s="3"/>
      <c r="AF181" s="3"/>
    </row>
    <row r="182" spans="1:32" ht="123.6" customHeight="1">
      <c r="A182" s="16" t="s">
        <v>276</v>
      </c>
      <c r="B182" s="3" t="s">
        <v>277</v>
      </c>
      <c r="E182" s="3" t="s">
        <v>278</v>
      </c>
      <c r="F182" s="16" t="s">
        <v>977</v>
      </c>
      <c r="G182" s="16" t="s">
        <v>981</v>
      </c>
      <c r="H182" s="3" t="s">
        <v>982</v>
      </c>
      <c r="I182" s="3" t="s">
        <v>14</v>
      </c>
      <c r="M182" s="3" t="s">
        <v>461</v>
      </c>
      <c r="Q182" s="16" t="s">
        <v>983</v>
      </c>
      <c r="R182" s="16" t="s">
        <v>45</v>
      </c>
      <c r="S182" s="38">
        <v>3834</v>
      </c>
      <c r="T182" s="16" t="s">
        <v>450</v>
      </c>
      <c r="U182" s="38">
        <v>118131</v>
      </c>
      <c r="V182" s="16" t="s">
        <v>483</v>
      </c>
      <c r="W182" s="3" t="s">
        <v>98</v>
      </c>
      <c r="X182" s="3" t="s">
        <v>438</v>
      </c>
      <c r="Y182" s="16" t="s">
        <v>439</v>
      </c>
      <c r="Z182" s="16" t="s">
        <v>440</v>
      </c>
      <c r="AA182" s="16" t="s">
        <v>441</v>
      </c>
      <c r="AB182" s="16" t="s">
        <v>438</v>
      </c>
      <c r="AC182" s="16" t="s">
        <v>441</v>
      </c>
      <c r="AD182" s="16" t="s">
        <v>438</v>
      </c>
      <c r="AE182" s="3"/>
      <c r="AF182" s="3"/>
    </row>
    <row r="183" spans="1:32" ht="123.6" customHeight="1">
      <c r="A183" s="16" t="s">
        <v>276</v>
      </c>
      <c r="B183" s="34" t="s">
        <v>277</v>
      </c>
      <c r="E183" s="3" t="s">
        <v>278</v>
      </c>
      <c r="F183" s="16" t="s">
        <v>977</v>
      </c>
      <c r="G183" s="16" t="s">
        <v>984</v>
      </c>
      <c r="H183" s="3" t="s">
        <v>985</v>
      </c>
      <c r="I183" s="3" t="s">
        <v>14</v>
      </c>
      <c r="M183" s="3" t="s">
        <v>435</v>
      </c>
      <c r="Q183" s="16" t="s">
        <v>986</v>
      </c>
      <c r="R183" s="16" t="s">
        <v>45</v>
      </c>
      <c r="S183" s="38">
        <v>32527</v>
      </c>
      <c r="T183" s="16" t="s">
        <v>450</v>
      </c>
      <c r="U183" s="38">
        <v>162635</v>
      </c>
      <c r="V183" s="16" t="s">
        <v>483</v>
      </c>
      <c r="W183" s="3" t="s">
        <v>98</v>
      </c>
      <c r="X183" s="3" t="s">
        <v>438</v>
      </c>
      <c r="Y183" s="16" t="s">
        <v>439</v>
      </c>
      <c r="Z183" s="16" t="s">
        <v>550</v>
      </c>
      <c r="AA183" s="16" t="s">
        <v>441</v>
      </c>
      <c r="AB183" s="16" t="s">
        <v>438</v>
      </c>
      <c r="AC183" s="16" t="s">
        <v>441</v>
      </c>
      <c r="AD183" s="16" t="s">
        <v>438</v>
      </c>
      <c r="AE183" s="3"/>
      <c r="AF183" s="3"/>
    </row>
    <row r="184" spans="1:32" ht="123.6" customHeight="1">
      <c r="A184" s="16" t="s">
        <v>276</v>
      </c>
      <c r="B184" s="34" t="s">
        <v>277</v>
      </c>
      <c r="E184" s="3" t="s">
        <v>278</v>
      </c>
      <c r="F184" s="16" t="s">
        <v>977</v>
      </c>
      <c r="G184" s="16" t="s">
        <v>987</v>
      </c>
      <c r="H184" s="3" t="s">
        <v>988</v>
      </c>
      <c r="I184" s="3" t="s">
        <v>15</v>
      </c>
      <c r="M184" s="3" t="s">
        <v>629</v>
      </c>
      <c r="N184" s="3" t="s">
        <v>566</v>
      </c>
      <c r="Q184" s="16" t="s">
        <v>989</v>
      </c>
      <c r="R184" s="16" t="s">
        <v>45</v>
      </c>
      <c r="S184" s="38">
        <v>5899</v>
      </c>
      <c r="T184" s="16" t="s">
        <v>450</v>
      </c>
      <c r="U184" s="38">
        <v>39607</v>
      </c>
      <c r="V184" s="16" t="s">
        <v>483</v>
      </c>
      <c r="W184" s="3" t="s">
        <v>98</v>
      </c>
      <c r="X184" s="3" t="s">
        <v>438</v>
      </c>
      <c r="Y184" s="16" t="s">
        <v>439</v>
      </c>
      <c r="Z184" s="16" t="s">
        <v>440</v>
      </c>
      <c r="AA184" s="16" t="s">
        <v>441</v>
      </c>
      <c r="AB184" s="16" t="s">
        <v>438</v>
      </c>
      <c r="AC184" s="16" t="s">
        <v>441</v>
      </c>
      <c r="AD184" s="16" t="s">
        <v>438</v>
      </c>
      <c r="AE184" s="3"/>
      <c r="AF184" s="3"/>
    </row>
    <row r="185" spans="1:32" ht="123.6" customHeight="1">
      <c r="A185" s="16" t="s">
        <v>276</v>
      </c>
      <c r="B185" s="3" t="s">
        <v>277</v>
      </c>
      <c r="E185" s="3" t="s">
        <v>278</v>
      </c>
      <c r="F185" s="16" t="s">
        <v>977</v>
      </c>
      <c r="G185" s="16" t="s">
        <v>990</v>
      </c>
      <c r="H185" s="3" t="s">
        <v>991</v>
      </c>
      <c r="I185" s="3" t="s">
        <v>538</v>
      </c>
      <c r="M185" s="3" t="s">
        <v>558</v>
      </c>
      <c r="N185" s="3" t="s">
        <v>601</v>
      </c>
      <c r="Q185" s="16" t="s">
        <v>992</v>
      </c>
      <c r="R185" s="16" t="s">
        <v>45</v>
      </c>
      <c r="S185" s="38">
        <v>686700</v>
      </c>
      <c r="T185" s="16" t="s">
        <v>450</v>
      </c>
      <c r="U185" s="38">
        <v>3629700</v>
      </c>
      <c r="V185" s="16" t="s">
        <v>483</v>
      </c>
      <c r="W185" s="3" t="s">
        <v>98</v>
      </c>
      <c r="X185" s="3" t="s">
        <v>438</v>
      </c>
      <c r="Y185" s="16" t="s">
        <v>439</v>
      </c>
      <c r="Z185" s="16" t="s">
        <v>440</v>
      </c>
      <c r="AA185" s="16" t="s">
        <v>441</v>
      </c>
      <c r="AB185" s="16" t="s">
        <v>438</v>
      </c>
      <c r="AC185" s="16" t="s">
        <v>441</v>
      </c>
      <c r="AD185" s="16" t="s">
        <v>438</v>
      </c>
      <c r="AE185" s="3"/>
      <c r="AF185" s="3"/>
    </row>
    <row r="186" spans="1:32" ht="123.6" customHeight="1">
      <c r="A186" s="16" t="s">
        <v>276</v>
      </c>
      <c r="B186" s="3" t="s">
        <v>277</v>
      </c>
      <c r="E186" s="3" t="s">
        <v>278</v>
      </c>
      <c r="F186" s="16" t="s">
        <v>977</v>
      </c>
      <c r="G186" s="16" t="s">
        <v>993</v>
      </c>
      <c r="H186" s="3" t="s">
        <v>994</v>
      </c>
      <c r="I186" s="3" t="s">
        <v>15</v>
      </c>
      <c r="M186" s="3" t="s">
        <v>601</v>
      </c>
      <c r="N186" s="3" t="s">
        <v>592</v>
      </c>
      <c r="Q186" s="16" t="s">
        <v>995</v>
      </c>
      <c r="R186" s="16" t="s">
        <v>45</v>
      </c>
      <c r="S186" s="38">
        <v>4122</v>
      </c>
      <c r="T186" s="16" t="s">
        <v>450</v>
      </c>
      <c r="U186" s="38">
        <v>10417</v>
      </c>
      <c r="V186" s="16" t="s">
        <v>483</v>
      </c>
      <c r="W186" s="3" t="s">
        <v>98</v>
      </c>
      <c r="X186" s="3" t="s">
        <v>438</v>
      </c>
      <c r="Y186" s="16" t="s">
        <v>439</v>
      </c>
      <c r="Z186" s="16" t="s">
        <v>440</v>
      </c>
      <c r="AA186" s="16" t="s">
        <v>441</v>
      </c>
      <c r="AB186" s="16" t="s">
        <v>438</v>
      </c>
      <c r="AC186" s="16" t="s">
        <v>441</v>
      </c>
      <c r="AD186" s="16" t="s">
        <v>438</v>
      </c>
      <c r="AE186" s="3"/>
      <c r="AF186" s="3"/>
    </row>
    <row r="187" spans="1:32" ht="123.6" customHeight="1">
      <c r="A187" s="16" t="s">
        <v>276</v>
      </c>
      <c r="B187" s="3" t="s">
        <v>277</v>
      </c>
      <c r="E187" s="3" t="s">
        <v>278</v>
      </c>
      <c r="F187" s="16" t="s">
        <v>977</v>
      </c>
      <c r="G187" s="16" t="s">
        <v>996</v>
      </c>
      <c r="H187" s="3" t="s">
        <v>997</v>
      </c>
      <c r="I187" s="3" t="s">
        <v>11</v>
      </c>
      <c r="M187" s="3" t="s">
        <v>737</v>
      </c>
      <c r="N187" s="3" t="s">
        <v>549</v>
      </c>
      <c r="Q187" s="16" t="s">
        <v>998</v>
      </c>
      <c r="R187" s="16" t="s">
        <v>45</v>
      </c>
      <c r="S187" s="38">
        <v>669965</v>
      </c>
      <c r="T187" s="16" t="s">
        <v>450</v>
      </c>
      <c r="U187" s="38">
        <v>3751804</v>
      </c>
      <c r="V187" s="16" t="s">
        <v>483</v>
      </c>
      <c r="W187" s="3" t="s">
        <v>98</v>
      </c>
      <c r="X187" s="3" t="s">
        <v>438</v>
      </c>
      <c r="Y187" s="16" t="s">
        <v>439</v>
      </c>
      <c r="Z187" s="16" t="s">
        <v>550</v>
      </c>
      <c r="AA187" s="16" t="s">
        <v>441</v>
      </c>
      <c r="AB187" s="16" t="s">
        <v>438</v>
      </c>
      <c r="AC187" s="16" t="s">
        <v>441</v>
      </c>
      <c r="AD187" s="16" t="s">
        <v>438</v>
      </c>
      <c r="AE187" s="3"/>
      <c r="AF187" s="3"/>
    </row>
    <row r="188" spans="1:32" ht="123.6" customHeight="1">
      <c r="A188" s="16" t="s">
        <v>276</v>
      </c>
      <c r="B188" s="3" t="s">
        <v>277</v>
      </c>
      <c r="E188" s="3" t="s">
        <v>278</v>
      </c>
      <c r="F188" s="16" t="s">
        <v>977</v>
      </c>
      <c r="G188" s="16" t="s">
        <v>999</v>
      </c>
      <c r="H188" s="3" t="s">
        <v>1000</v>
      </c>
      <c r="I188" s="3" t="s">
        <v>14</v>
      </c>
      <c r="M188" s="3" t="s">
        <v>506</v>
      </c>
      <c r="Q188" s="16" t="s">
        <v>1001</v>
      </c>
      <c r="R188" s="16" t="s">
        <v>45</v>
      </c>
      <c r="S188" s="38">
        <v>103947</v>
      </c>
      <c r="T188" s="16" t="s">
        <v>450</v>
      </c>
      <c r="U188" s="38">
        <v>4580705</v>
      </c>
      <c r="V188" s="16" t="s">
        <v>483</v>
      </c>
      <c r="W188" s="3" t="s">
        <v>98</v>
      </c>
      <c r="X188" s="3" t="s">
        <v>438</v>
      </c>
      <c r="Y188" s="16" t="s">
        <v>439</v>
      </c>
      <c r="Z188" s="16" t="s">
        <v>440</v>
      </c>
      <c r="AA188" s="16" t="s">
        <v>441</v>
      </c>
      <c r="AB188" s="16" t="s">
        <v>438</v>
      </c>
      <c r="AC188" s="16" t="s">
        <v>441</v>
      </c>
      <c r="AD188" s="16" t="s">
        <v>438</v>
      </c>
      <c r="AE188" s="3"/>
      <c r="AF188" s="3"/>
    </row>
    <row r="189" spans="1:32" ht="123.6" customHeight="1">
      <c r="A189" s="16" t="s">
        <v>276</v>
      </c>
      <c r="B189" s="3" t="s">
        <v>277</v>
      </c>
      <c r="E189" s="3" t="s">
        <v>278</v>
      </c>
      <c r="F189" s="16" t="s">
        <v>977</v>
      </c>
      <c r="G189" s="16" t="s">
        <v>1002</v>
      </c>
      <c r="H189" s="3" t="s">
        <v>1003</v>
      </c>
      <c r="I189" s="3" t="s">
        <v>14</v>
      </c>
      <c r="M189" s="3" t="s">
        <v>474</v>
      </c>
      <c r="Q189" s="16" t="s">
        <v>1004</v>
      </c>
      <c r="R189" s="16" t="s">
        <v>45</v>
      </c>
      <c r="S189" s="38">
        <v>469</v>
      </c>
      <c r="T189" s="16" t="s">
        <v>450</v>
      </c>
      <c r="U189" s="38">
        <v>7833</v>
      </c>
      <c r="V189" s="16" t="s">
        <v>483</v>
      </c>
      <c r="W189" s="3" t="s">
        <v>98</v>
      </c>
      <c r="X189" s="3" t="s">
        <v>438</v>
      </c>
      <c r="Y189" s="16" t="s">
        <v>439</v>
      </c>
      <c r="Z189" s="16" t="s">
        <v>550</v>
      </c>
      <c r="AA189" s="16" t="s">
        <v>441</v>
      </c>
      <c r="AB189" s="16" t="s">
        <v>438</v>
      </c>
      <c r="AC189" s="16" t="s">
        <v>441</v>
      </c>
      <c r="AD189" s="16" t="s">
        <v>438</v>
      </c>
      <c r="AE189" s="3"/>
      <c r="AF189" s="3"/>
    </row>
    <row r="190" spans="1:32" ht="123.6" customHeight="1">
      <c r="A190" s="16" t="s">
        <v>276</v>
      </c>
      <c r="B190" s="3" t="s">
        <v>277</v>
      </c>
      <c r="E190" s="3" t="s">
        <v>278</v>
      </c>
      <c r="F190" s="16" t="s">
        <v>977</v>
      </c>
      <c r="G190" s="16" t="s">
        <v>1005</v>
      </c>
      <c r="H190" s="3" t="s">
        <v>1006</v>
      </c>
      <c r="I190" s="3" t="s">
        <v>14</v>
      </c>
      <c r="M190" s="3" t="s">
        <v>435</v>
      </c>
      <c r="Q190" s="16" t="s">
        <v>983</v>
      </c>
      <c r="R190" s="16" t="s">
        <v>45</v>
      </c>
      <c r="S190" s="38">
        <v>32650</v>
      </c>
      <c r="T190" s="16" t="s">
        <v>450</v>
      </c>
      <c r="U190" s="38">
        <v>239435</v>
      </c>
      <c r="V190" s="16" t="s">
        <v>483</v>
      </c>
      <c r="W190" s="3" t="s">
        <v>98</v>
      </c>
      <c r="X190" s="3" t="s">
        <v>438</v>
      </c>
      <c r="Y190" s="16" t="s">
        <v>439</v>
      </c>
      <c r="Z190" s="16" t="s">
        <v>440</v>
      </c>
      <c r="AA190" s="16" t="s">
        <v>441</v>
      </c>
      <c r="AB190" s="16" t="s">
        <v>438</v>
      </c>
      <c r="AC190" s="16" t="s">
        <v>441</v>
      </c>
      <c r="AD190" s="16" t="s">
        <v>438</v>
      </c>
      <c r="AE190" s="3"/>
      <c r="AF190" s="3"/>
    </row>
    <row r="191" spans="1:32" ht="123.6" customHeight="1">
      <c r="A191" s="16" t="s">
        <v>127</v>
      </c>
      <c r="B191" s="19" t="s">
        <v>128</v>
      </c>
      <c r="E191" s="3" t="s">
        <v>129</v>
      </c>
      <c r="F191" s="16" t="s">
        <v>130</v>
      </c>
      <c r="G191" s="16" t="s">
        <v>1007</v>
      </c>
      <c r="H191" s="3" t="s">
        <v>1008</v>
      </c>
      <c r="I191" s="3" t="s">
        <v>538</v>
      </c>
      <c r="J191" s="3" t="s">
        <v>11</v>
      </c>
      <c r="M191" s="3" t="s">
        <v>622</v>
      </c>
      <c r="N191" s="3" t="s">
        <v>548</v>
      </c>
      <c r="O191" s="3" t="s">
        <v>549</v>
      </c>
      <c r="P191" s="3" t="s">
        <v>509</v>
      </c>
      <c r="Q191" s="16" t="s">
        <v>1009</v>
      </c>
      <c r="R191" s="16" t="s">
        <v>45</v>
      </c>
      <c r="S191" s="38">
        <v>15253</v>
      </c>
      <c r="T191" s="16">
        <v>2030</v>
      </c>
      <c r="U191" s="38">
        <v>48130</v>
      </c>
      <c r="V191" s="16">
        <v>2045</v>
      </c>
      <c r="W191" s="3" t="s">
        <v>98</v>
      </c>
      <c r="X191" s="3" t="s">
        <v>438</v>
      </c>
      <c r="Y191" s="16" t="s">
        <v>439</v>
      </c>
      <c r="Z191" s="16" t="s">
        <v>440</v>
      </c>
      <c r="AA191" s="16" t="s">
        <v>441</v>
      </c>
      <c r="AB191" s="16" t="s">
        <v>438</v>
      </c>
      <c r="AC191" s="16" t="s">
        <v>441</v>
      </c>
      <c r="AD191" s="16" t="s">
        <v>438</v>
      </c>
      <c r="AE191" s="3"/>
      <c r="AF191" s="3"/>
    </row>
    <row r="192" spans="1:32" ht="123.6" customHeight="1">
      <c r="A192" s="16" t="s">
        <v>127</v>
      </c>
      <c r="B192" s="34" t="s">
        <v>128</v>
      </c>
      <c r="E192" s="3" t="s">
        <v>129</v>
      </c>
      <c r="F192" s="16" t="s">
        <v>130</v>
      </c>
      <c r="G192" s="16" t="s">
        <v>1010</v>
      </c>
      <c r="H192" s="3" t="s">
        <v>1011</v>
      </c>
      <c r="I192" s="3" t="s">
        <v>11</v>
      </c>
      <c r="J192" s="3" t="s">
        <v>538</v>
      </c>
      <c r="M192" s="3" t="s">
        <v>549</v>
      </c>
      <c r="Q192" s="16" t="s">
        <v>1012</v>
      </c>
      <c r="R192" s="16" t="s">
        <v>45</v>
      </c>
      <c r="S192" s="38">
        <v>280307</v>
      </c>
      <c r="T192" s="16">
        <v>2030</v>
      </c>
      <c r="U192" s="38">
        <v>0</v>
      </c>
      <c r="V192" s="16">
        <v>2045</v>
      </c>
      <c r="W192" s="3" t="s">
        <v>98</v>
      </c>
      <c r="X192" s="3" t="s">
        <v>438</v>
      </c>
      <c r="Y192" s="16" t="s">
        <v>439</v>
      </c>
      <c r="Z192" s="16" t="s">
        <v>440</v>
      </c>
      <c r="AA192" s="16" t="s">
        <v>441</v>
      </c>
      <c r="AB192" s="16" t="s">
        <v>438</v>
      </c>
      <c r="AC192" s="16" t="s">
        <v>441</v>
      </c>
      <c r="AD192" s="16" t="s">
        <v>438</v>
      </c>
      <c r="AE192" s="3"/>
      <c r="AF192" s="3"/>
    </row>
    <row r="193" spans="1:32" ht="123.6" customHeight="1">
      <c r="A193" s="16" t="s">
        <v>127</v>
      </c>
      <c r="B193" s="19" t="s">
        <v>128</v>
      </c>
      <c r="E193" s="3" t="s">
        <v>129</v>
      </c>
      <c r="F193" s="16" t="s">
        <v>130</v>
      </c>
      <c r="G193" s="16" t="s">
        <v>1013</v>
      </c>
      <c r="H193" s="3" t="s">
        <v>1014</v>
      </c>
      <c r="I193" s="3" t="s">
        <v>14</v>
      </c>
      <c r="M193" s="3" t="s">
        <v>505</v>
      </c>
      <c r="N193" s="3" t="s">
        <v>513</v>
      </c>
      <c r="Q193" s="16" t="s">
        <v>1015</v>
      </c>
      <c r="R193" s="16" t="s">
        <v>45</v>
      </c>
      <c r="S193" s="38">
        <v>383212</v>
      </c>
      <c r="T193" s="16">
        <v>2030</v>
      </c>
      <c r="U193" s="38">
        <v>1412309</v>
      </c>
      <c r="V193" s="16">
        <v>2045</v>
      </c>
      <c r="W193" s="3" t="s">
        <v>98</v>
      </c>
      <c r="X193" s="3" t="s">
        <v>438</v>
      </c>
      <c r="Y193" s="16" t="s">
        <v>439</v>
      </c>
      <c r="Z193" s="16" t="s">
        <v>440</v>
      </c>
      <c r="AA193" s="16" t="s">
        <v>439</v>
      </c>
      <c r="AB193" s="16" t="s">
        <v>45</v>
      </c>
      <c r="AC193" s="16" t="s">
        <v>441</v>
      </c>
      <c r="AD193" s="16" t="s">
        <v>438</v>
      </c>
      <c r="AE193" s="3"/>
      <c r="AF193" s="3"/>
    </row>
    <row r="194" spans="1:32" ht="123.6" customHeight="1">
      <c r="A194" s="16" t="s">
        <v>127</v>
      </c>
      <c r="B194" s="19" t="s">
        <v>128</v>
      </c>
      <c r="E194" s="3" t="s">
        <v>129</v>
      </c>
      <c r="F194" s="16" t="s">
        <v>130</v>
      </c>
      <c r="G194" s="16" t="s">
        <v>1016</v>
      </c>
      <c r="H194" s="3" t="s">
        <v>1017</v>
      </c>
      <c r="I194" s="3" t="s">
        <v>14</v>
      </c>
      <c r="M194" s="3" t="s">
        <v>519</v>
      </c>
      <c r="N194" s="3" t="s">
        <v>520</v>
      </c>
      <c r="Q194" s="16" t="s">
        <v>1015</v>
      </c>
      <c r="R194" s="16" t="s">
        <v>45</v>
      </c>
      <c r="S194" s="38">
        <v>22316</v>
      </c>
      <c r="T194" s="16">
        <v>2030</v>
      </c>
      <c r="U194" s="38">
        <v>50637</v>
      </c>
      <c r="V194" s="16">
        <v>2045</v>
      </c>
      <c r="W194" s="3" t="s">
        <v>98</v>
      </c>
      <c r="X194" s="3" t="s">
        <v>438</v>
      </c>
      <c r="Y194" s="16" t="s">
        <v>441</v>
      </c>
      <c r="Z194" s="16" t="s">
        <v>440</v>
      </c>
      <c r="AA194" s="16" t="s">
        <v>439</v>
      </c>
      <c r="AB194" s="16" t="s">
        <v>45</v>
      </c>
      <c r="AC194" s="16" t="s">
        <v>441</v>
      </c>
      <c r="AD194" s="16" t="s">
        <v>438</v>
      </c>
      <c r="AE194" s="3"/>
      <c r="AF194" s="3"/>
    </row>
    <row r="195" spans="1:32" ht="123.6" customHeight="1">
      <c r="A195" s="16" t="s">
        <v>127</v>
      </c>
      <c r="B195" s="19" t="s">
        <v>128</v>
      </c>
      <c r="E195" s="3" t="s">
        <v>129</v>
      </c>
      <c r="F195" s="16" t="s">
        <v>130</v>
      </c>
      <c r="G195" s="16" t="s">
        <v>1018</v>
      </c>
      <c r="H195" s="3" t="s">
        <v>1019</v>
      </c>
      <c r="I195" s="3" t="s">
        <v>14</v>
      </c>
      <c r="M195" s="3" t="s">
        <v>435</v>
      </c>
      <c r="Q195" s="16" t="s">
        <v>129</v>
      </c>
      <c r="R195" s="16" t="s">
        <v>45</v>
      </c>
      <c r="S195" s="38">
        <v>53535</v>
      </c>
      <c r="T195" s="16">
        <v>2030</v>
      </c>
      <c r="U195" s="38">
        <v>53223</v>
      </c>
      <c r="V195" s="16">
        <v>2045</v>
      </c>
      <c r="W195" s="3" t="s">
        <v>98</v>
      </c>
      <c r="X195" s="3" t="s">
        <v>438</v>
      </c>
      <c r="Y195" s="16" t="s">
        <v>439</v>
      </c>
      <c r="Z195" s="16" t="s">
        <v>440</v>
      </c>
      <c r="AA195" s="16" t="s">
        <v>439</v>
      </c>
      <c r="AB195" s="16" t="s">
        <v>45</v>
      </c>
      <c r="AC195" s="16" t="s">
        <v>441</v>
      </c>
      <c r="AD195" s="16" t="s">
        <v>438</v>
      </c>
      <c r="AE195" s="3"/>
      <c r="AF195" s="3"/>
    </row>
    <row r="196" spans="1:32" ht="123.6" customHeight="1">
      <c r="A196" s="16" t="s">
        <v>127</v>
      </c>
      <c r="B196" s="19" t="s">
        <v>128</v>
      </c>
      <c r="E196" s="3" t="s">
        <v>129</v>
      </c>
      <c r="F196" s="16" t="s">
        <v>130</v>
      </c>
      <c r="G196" s="16" t="s">
        <v>1020</v>
      </c>
      <c r="H196" s="3" t="s">
        <v>1021</v>
      </c>
      <c r="I196" s="3" t="s">
        <v>14</v>
      </c>
      <c r="M196" s="3" t="s">
        <v>529</v>
      </c>
      <c r="N196" s="3" t="s">
        <v>528</v>
      </c>
      <c r="Q196" s="16" t="s">
        <v>129</v>
      </c>
      <c r="R196" s="16" t="s">
        <v>45</v>
      </c>
      <c r="S196" s="38">
        <v>54086</v>
      </c>
      <c r="T196" s="16">
        <v>2030</v>
      </c>
      <c r="U196" s="38">
        <v>118386</v>
      </c>
      <c r="V196" s="16">
        <v>2045</v>
      </c>
      <c r="W196" s="3" t="s">
        <v>98</v>
      </c>
      <c r="X196" s="3" t="s">
        <v>438</v>
      </c>
      <c r="Y196" s="16" t="s">
        <v>439</v>
      </c>
      <c r="Z196" s="16" t="s">
        <v>550</v>
      </c>
      <c r="AA196" s="16" t="s">
        <v>439</v>
      </c>
      <c r="AB196" s="16" t="s">
        <v>45</v>
      </c>
      <c r="AC196" s="16" t="s">
        <v>441</v>
      </c>
      <c r="AD196" s="16" t="s">
        <v>438</v>
      </c>
      <c r="AE196" s="3"/>
      <c r="AF196" s="3"/>
    </row>
    <row r="197" spans="1:32" ht="123.6" customHeight="1">
      <c r="A197" s="16" t="s">
        <v>127</v>
      </c>
      <c r="B197" s="19" t="s">
        <v>128</v>
      </c>
      <c r="E197" s="3" t="s">
        <v>1022</v>
      </c>
      <c r="F197" s="16" t="s">
        <v>130</v>
      </c>
      <c r="G197" s="16" t="s">
        <v>1023</v>
      </c>
      <c r="H197" s="3" t="s">
        <v>1021</v>
      </c>
      <c r="I197" s="3" t="s">
        <v>447</v>
      </c>
      <c r="M197" s="3" t="s">
        <v>448</v>
      </c>
      <c r="Q197" s="16" t="s">
        <v>1022</v>
      </c>
      <c r="R197" s="16" t="s">
        <v>45</v>
      </c>
      <c r="S197" s="38">
        <v>885</v>
      </c>
      <c r="T197" s="16">
        <v>2030</v>
      </c>
      <c r="U197" s="38">
        <v>3540</v>
      </c>
      <c r="V197" s="16">
        <v>2045</v>
      </c>
      <c r="W197" s="3" t="s">
        <v>98</v>
      </c>
      <c r="X197" s="3" t="s">
        <v>438</v>
      </c>
      <c r="Y197" s="16" t="s">
        <v>441</v>
      </c>
      <c r="Z197" s="16" t="s">
        <v>440</v>
      </c>
      <c r="AA197" s="16" t="s">
        <v>441</v>
      </c>
      <c r="AB197" s="16" t="s">
        <v>438</v>
      </c>
      <c r="AC197" s="16" t="s">
        <v>441</v>
      </c>
      <c r="AD197" s="16" t="s">
        <v>438</v>
      </c>
      <c r="AE197" s="3"/>
      <c r="AF197" s="3"/>
    </row>
    <row r="198" spans="1:32" ht="123.6" customHeight="1">
      <c r="A198" s="16" t="s">
        <v>127</v>
      </c>
      <c r="B198" s="19" t="s">
        <v>128</v>
      </c>
      <c r="E198" s="3" t="s">
        <v>1024</v>
      </c>
      <c r="F198" s="16" t="s">
        <v>130</v>
      </c>
      <c r="G198" s="16" t="s">
        <v>1025</v>
      </c>
      <c r="H198" s="3" t="s">
        <v>1026</v>
      </c>
      <c r="I198" s="3" t="s">
        <v>15</v>
      </c>
      <c r="M198" s="3" t="s">
        <v>566</v>
      </c>
      <c r="Q198" s="16" t="s">
        <v>1027</v>
      </c>
      <c r="R198" s="16" t="s">
        <v>45</v>
      </c>
      <c r="S198" s="38">
        <v>158715</v>
      </c>
      <c r="T198" s="16">
        <v>2030</v>
      </c>
      <c r="U198" s="38">
        <v>319625</v>
      </c>
      <c r="V198" s="16">
        <v>2045</v>
      </c>
      <c r="W198" s="3" t="s">
        <v>98</v>
      </c>
      <c r="X198" s="3" t="s">
        <v>438</v>
      </c>
      <c r="Y198" s="16" t="s">
        <v>441</v>
      </c>
      <c r="Z198" s="16" t="s">
        <v>440</v>
      </c>
      <c r="AA198" s="16" t="s">
        <v>441</v>
      </c>
      <c r="AB198" s="16" t="s">
        <v>438</v>
      </c>
      <c r="AC198" s="16" t="s">
        <v>441</v>
      </c>
      <c r="AD198" s="16" t="s">
        <v>438</v>
      </c>
      <c r="AE198" s="3"/>
      <c r="AF198" s="3"/>
    </row>
    <row r="199" spans="1:32" ht="123.6" customHeight="1">
      <c r="A199" s="16" t="s">
        <v>73</v>
      </c>
      <c r="B199" s="19" t="s">
        <v>74</v>
      </c>
      <c r="E199" s="3" t="s">
        <v>75</v>
      </c>
      <c r="F199" s="16" t="s">
        <v>76</v>
      </c>
      <c r="G199" s="16" t="s">
        <v>1028</v>
      </c>
      <c r="H199" s="3" t="s">
        <v>1029</v>
      </c>
      <c r="I199" s="3" t="s">
        <v>11</v>
      </c>
      <c r="J199" s="3" t="s">
        <v>538</v>
      </c>
      <c r="M199" s="3" t="s">
        <v>549</v>
      </c>
      <c r="Q199" s="16" t="s">
        <v>1030</v>
      </c>
      <c r="R199" s="16" t="s">
        <v>45</v>
      </c>
      <c r="S199" s="38">
        <v>11585127</v>
      </c>
      <c r="T199" s="16" t="s">
        <v>437</v>
      </c>
      <c r="U199" s="38" t="s">
        <v>45</v>
      </c>
      <c r="V199" s="16" t="s">
        <v>438</v>
      </c>
      <c r="W199" s="3" t="s">
        <v>98</v>
      </c>
      <c r="X199" s="3" t="s">
        <v>438</v>
      </c>
      <c r="Y199" s="16" t="s">
        <v>439</v>
      </c>
      <c r="Z199" s="16" t="s">
        <v>440</v>
      </c>
      <c r="AA199" s="16" t="s">
        <v>457</v>
      </c>
      <c r="AB199" s="16" t="s">
        <v>458</v>
      </c>
      <c r="AC199" s="16" t="s">
        <v>457</v>
      </c>
      <c r="AD199" s="16" t="s">
        <v>458</v>
      </c>
      <c r="AE199" s="3"/>
      <c r="AF199" s="3"/>
    </row>
    <row r="200" spans="1:32" ht="123.6" customHeight="1">
      <c r="A200" s="16" t="s">
        <v>73</v>
      </c>
      <c r="B200" s="19" t="s">
        <v>74</v>
      </c>
      <c r="E200" s="3" t="s">
        <v>75</v>
      </c>
      <c r="F200" s="16" t="s">
        <v>76</v>
      </c>
      <c r="G200" s="16" t="s">
        <v>1031</v>
      </c>
      <c r="H200" s="3" t="s">
        <v>1032</v>
      </c>
      <c r="I200" s="3" t="s">
        <v>11</v>
      </c>
      <c r="J200" s="3" t="s">
        <v>538</v>
      </c>
      <c r="M200" s="3" t="s">
        <v>549</v>
      </c>
      <c r="N200" s="3" t="s">
        <v>509</v>
      </c>
      <c r="Q200" s="16" t="s">
        <v>1030</v>
      </c>
      <c r="R200" s="16" t="s">
        <v>438</v>
      </c>
      <c r="S200" s="38" t="s">
        <v>45</v>
      </c>
      <c r="T200" s="16" t="s">
        <v>438</v>
      </c>
      <c r="U200" s="38" t="s">
        <v>438</v>
      </c>
      <c r="V200" s="16" t="s">
        <v>438</v>
      </c>
      <c r="W200" s="3" t="s">
        <v>438</v>
      </c>
      <c r="X200" s="3" t="s">
        <v>438</v>
      </c>
      <c r="Y200" s="16" t="s">
        <v>439</v>
      </c>
      <c r="Z200" s="16" t="s">
        <v>440</v>
      </c>
      <c r="AA200" s="16" t="s">
        <v>439</v>
      </c>
      <c r="AB200" s="16" t="s">
        <v>438</v>
      </c>
      <c r="AC200" s="16" t="s">
        <v>441</v>
      </c>
      <c r="AD200" s="16" t="s">
        <v>438</v>
      </c>
      <c r="AE200" s="3"/>
      <c r="AF200" s="3"/>
    </row>
    <row r="201" spans="1:32" ht="123.6" customHeight="1">
      <c r="A201" s="16" t="s">
        <v>73</v>
      </c>
      <c r="B201" s="19" t="s">
        <v>74</v>
      </c>
      <c r="E201" s="3" t="s">
        <v>75</v>
      </c>
      <c r="F201" s="16" t="s">
        <v>76</v>
      </c>
      <c r="G201" s="16" t="s">
        <v>1033</v>
      </c>
      <c r="H201" s="3" t="s">
        <v>1034</v>
      </c>
      <c r="I201" s="3" t="s">
        <v>538</v>
      </c>
      <c r="M201" s="3" t="s">
        <v>540</v>
      </c>
      <c r="Q201" s="16" t="s">
        <v>1035</v>
      </c>
      <c r="R201" s="16" t="s">
        <v>45</v>
      </c>
      <c r="S201" s="38">
        <v>27095</v>
      </c>
      <c r="T201" s="16" t="s">
        <v>437</v>
      </c>
      <c r="U201" s="38" t="s">
        <v>45</v>
      </c>
      <c r="V201" s="16" t="s">
        <v>438</v>
      </c>
      <c r="W201" s="3" t="s">
        <v>98</v>
      </c>
      <c r="X201" s="3" t="s">
        <v>438</v>
      </c>
      <c r="Y201" s="16" t="s">
        <v>439</v>
      </c>
      <c r="Z201" s="16" t="s">
        <v>440</v>
      </c>
      <c r="AA201" s="16" t="s">
        <v>457</v>
      </c>
      <c r="AB201" s="16" t="s">
        <v>458</v>
      </c>
      <c r="AC201" s="16" t="s">
        <v>457</v>
      </c>
      <c r="AD201" s="16" t="s">
        <v>458</v>
      </c>
      <c r="AE201" s="3"/>
      <c r="AF201" s="3"/>
    </row>
    <row r="202" spans="1:32" ht="123.6" customHeight="1">
      <c r="A202" s="16" t="s">
        <v>73</v>
      </c>
      <c r="B202" s="19" t="s">
        <v>74</v>
      </c>
      <c r="E202" s="3" t="s">
        <v>75</v>
      </c>
      <c r="F202" s="16" t="s">
        <v>76</v>
      </c>
      <c r="G202" s="16" t="s">
        <v>1036</v>
      </c>
      <c r="H202" s="3" t="s">
        <v>1034</v>
      </c>
      <c r="I202" s="3" t="s">
        <v>538</v>
      </c>
      <c r="M202" s="3" t="s">
        <v>818</v>
      </c>
      <c r="Q202" s="16" t="s">
        <v>1030</v>
      </c>
      <c r="R202" s="16" t="s">
        <v>45</v>
      </c>
      <c r="S202" s="38">
        <v>22691</v>
      </c>
      <c r="T202" s="16" t="s">
        <v>437</v>
      </c>
      <c r="U202" s="38" t="s">
        <v>45</v>
      </c>
      <c r="V202" s="16" t="s">
        <v>438</v>
      </c>
      <c r="W202" s="3" t="s">
        <v>98</v>
      </c>
      <c r="X202" s="3" t="s">
        <v>438</v>
      </c>
      <c r="Y202" s="16" t="s">
        <v>439</v>
      </c>
      <c r="Z202" s="16" t="s">
        <v>440</v>
      </c>
      <c r="AA202" s="16" t="s">
        <v>439</v>
      </c>
      <c r="AB202" s="16" t="s">
        <v>438</v>
      </c>
      <c r="AC202" s="16" t="s">
        <v>441</v>
      </c>
      <c r="AD202" s="16" t="s">
        <v>438</v>
      </c>
      <c r="AE202" s="3"/>
      <c r="AF202" s="3"/>
    </row>
    <row r="203" spans="1:32" ht="123.6" customHeight="1">
      <c r="A203" s="16" t="s">
        <v>73</v>
      </c>
      <c r="B203" s="19" t="s">
        <v>74</v>
      </c>
      <c r="E203" s="3" t="s">
        <v>75</v>
      </c>
      <c r="F203" s="16" t="s">
        <v>76</v>
      </c>
      <c r="G203" s="16" t="s">
        <v>1037</v>
      </c>
      <c r="H203" s="3" t="s">
        <v>1038</v>
      </c>
      <c r="I203" s="3" t="s">
        <v>11</v>
      </c>
      <c r="M203" s="3" t="s">
        <v>572</v>
      </c>
      <c r="Q203" s="16" t="s">
        <v>456</v>
      </c>
      <c r="R203" s="16" t="s">
        <v>45</v>
      </c>
      <c r="S203" s="38" t="s">
        <v>45</v>
      </c>
      <c r="T203" s="16" t="s">
        <v>438</v>
      </c>
      <c r="U203" s="38" t="s">
        <v>438</v>
      </c>
      <c r="V203" s="16" t="s">
        <v>438</v>
      </c>
      <c r="W203" s="3" t="s">
        <v>438</v>
      </c>
      <c r="X203" s="3" t="s">
        <v>438</v>
      </c>
      <c r="Y203" s="16" t="s">
        <v>439</v>
      </c>
      <c r="Z203" s="16" t="s">
        <v>440</v>
      </c>
      <c r="AA203" s="16" t="s">
        <v>439</v>
      </c>
      <c r="AB203" s="16" t="s">
        <v>438</v>
      </c>
      <c r="AC203" s="16" t="s">
        <v>441</v>
      </c>
      <c r="AD203" s="16" t="s">
        <v>438</v>
      </c>
      <c r="AE203" s="3"/>
      <c r="AF203" s="3"/>
    </row>
    <row r="204" spans="1:32" ht="123.6" customHeight="1">
      <c r="A204" s="16" t="s">
        <v>73</v>
      </c>
      <c r="B204" s="19" t="s">
        <v>74</v>
      </c>
      <c r="E204" s="3" t="s">
        <v>75</v>
      </c>
      <c r="F204" s="16" t="s">
        <v>76</v>
      </c>
      <c r="G204" s="16" t="s">
        <v>1039</v>
      </c>
      <c r="H204" s="3" t="s">
        <v>1040</v>
      </c>
      <c r="I204" s="3" t="s">
        <v>14</v>
      </c>
      <c r="M204" s="3" t="s">
        <v>461</v>
      </c>
      <c r="Q204" s="16" t="s">
        <v>456</v>
      </c>
      <c r="R204" s="16" t="s">
        <v>45</v>
      </c>
      <c r="S204" s="38">
        <v>61421</v>
      </c>
      <c r="T204" s="16" t="s">
        <v>437</v>
      </c>
      <c r="U204" s="38" t="s">
        <v>45</v>
      </c>
      <c r="V204" s="16" t="s">
        <v>438</v>
      </c>
      <c r="W204" s="3" t="s">
        <v>98</v>
      </c>
      <c r="X204" s="3" t="s">
        <v>438</v>
      </c>
      <c r="Y204" s="16" t="s">
        <v>439</v>
      </c>
      <c r="Z204" s="16" t="s">
        <v>440</v>
      </c>
      <c r="AA204" s="16" t="s">
        <v>439</v>
      </c>
      <c r="AB204" s="16" t="s">
        <v>438</v>
      </c>
      <c r="AC204" s="16" t="s">
        <v>441</v>
      </c>
      <c r="AD204" s="16" t="s">
        <v>438</v>
      </c>
      <c r="AE204" s="3"/>
      <c r="AF204" s="3"/>
    </row>
    <row r="205" spans="1:32" ht="123.6" customHeight="1">
      <c r="A205" s="16" t="s">
        <v>73</v>
      </c>
      <c r="B205" s="19" t="s">
        <v>74</v>
      </c>
      <c r="E205" s="3" t="s">
        <v>75</v>
      </c>
      <c r="F205" s="16" t="s">
        <v>76</v>
      </c>
      <c r="G205" s="16" t="s">
        <v>1041</v>
      </c>
      <c r="H205" s="3" t="s">
        <v>1042</v>
      </c>
      <c r="I205" s="3" t="s">
        <v>14</v>
      </c>
      <c r="M205" s="3" t="s">
        <v>461</v>
      </c>
      <c r="Q205" s="16" t="s">
        <v>456</v>
      </c>
      <c r="R205" s="16" t="s">
        <v>45</v>
      </c>
      <c r="S205" s="38">
        <v>989439</v>
      </c>
      <c r="T205" s="16" t="s">
        <v>437</v>
      </c>
      <c r="U205" s="38" t="s">
        <v>45</v>
      </c>
      <c r="V205" s="16" t="s">
        <v>438</v>
      </c>
      <c r="W205" s="3" t="s">
        <v>98</v>
      </c>
      <c r="X205" s="3" t="s">
        <v>438</v>
      </c>
      <c r="Y205" s="16" t="s">
        <v>439</v>
      </c>
      <c r="Z205" s="16" t="s">
        <v>440</v>
      </c>
      <c r="AA205" s="16" t="s">
        <v>439</v>
      </c>
      <c r="AB205" s="16" t="s">
        <v>438</v>
      </c>
      <c r="AC205" s="16" t="s">
        <v>441</v>
      </c>
      <c r="AD205" s="16" t="s">
        <v>438</v>
      </c>
      <c r="AE205" s="3"/>
      <c r="AF205" s="3"/>
    </row>
    <row r="206" spans="1:32" ht="123.6" customHeight="1">
      <c r="A206" s="16" t="s">
        <v>73</v>
      </c>
      <c r="B206" s="19" t="s">
        <v>74</v>
      </c>
      <c r="E206" s="3" t="s">
        <v>75</v>
      </c>
      <c r="F206" s="16" t="s">
        <v>76</v>
      </c>
      <c r="G206" s="16" t="s">
        <v>1043</v>
      </c>
      <c r="H206" s="3" t="s">
        <v>1044</v>
      </c>
      <c r="I206" s="3" t="s">
        <v>14</v>
      </c>
      <c r="M206" s="3" t="s">
        <v>506</v>
      </c>
      <c r="Q206" s="16" t="s">
        <v>456</v>
      </c>
      <c r="R206" s="16" t="s">
        <v>45</v>
      </c>
      <c r="S206" s="38" t="s">
        <v>45</v>
      </c>
      <c r="T206" s="16" t="s">
        <v>438</v>
      </c>
      <c r="U206" s="38" t="s">
        <v>438</v>
      </c>
      <c r="V206" s="16" t="s">
        <v>438</v>
      </c>
      <c r="W206" s="3" t="s">
        <v>438</v>
      </c>
      <c r="X206" s="3" t="s">
        <v>438</v>
      </c>
      <c r="Y206" s="16" t="s">
        <v>439</v>
      </c>
      <c r="Z206" s="16" t="s">
        <v>440</v>
      </c>
      <c r="AA206" s="16" t="s">
        <v>439</v>
      </c>
      <c r="AB206" s="16" t="s">
        <v>438</v>
      </c>
      <c r="AC206" s="16" t="s">
        <v>441</v>
      </c>
      <c r="AD206" s="16" t="s">
        <v>438</v>
      </c>
      <c r="AE206" s="3"/>
      <c r="AF206" s="3"/>
    </row>
    <row r="207" spans="1:32" ht="123.6" customHeight="1">
      <c r="A207" s="16" t="s">
        <v>73</v>
      </c>
      <c r="B207" s="19" t="s">
        <v>74</v>
      </c>
      <c r="E207" s="3" t="s">
        <v>75</v>
      </c>
      <c r="F207" s="16" t="s">
        <v>76</v>
      </c>
      <c r="G207" s="16" t="s">
        <v>1045</v>
      </c>
      <c r="H207" s="3" t="s">
        <v>1046</v>
      </c>
      <c r="I207" s="3" t="s">
        <v>14</v>
      </c>
      <c r="M207" s="3" t="s">
        <v>505</v>
      </c>
      <c r="Q207" s="16" t="s">
        <v>456</v>
      </c>
      <c r="R207" s="16" t="s">
        <v>45</v>
      </c>
      <c r="S207" s="38" t="s">
        <v>45</v>
      </c>
      <c r="T207" s="16" t="s">
        <v>438</v>
      </c>
      <c r="U207" s="38" t="s">
        <v>438</v>
      </c>
      <c r="V207" s="16" t="s">
        <v>438</v>
      </c>
      <c r="W207" s="3" t="s">
        <v>98</v>
      </c>
      <c r="X207" s="3" t="s">
        <v>438</v>
      </c>
      <c r="Y207" s="16" t="s">
        <v>439</v>
      </c>
      <c r="Z207" s="16" t="s">
        <v>440</v>
      </c>
      <c r="AA207" s="16" t="s">
        <v>439</v>
      </c>
      <c r="AB207" s="16" t="s">
        <v>438</v>
      </c>
      <c r="AC207" s="16" t="s">
        <v>441</v>
      </c>
      <c r="AD207" s="16" t="s">
        <v>438</v>
      </c>
      <c r="AE207" s="3"/>
      <c r="AF207" s="3"/>
    </row>
    <row r="208" spans="1:32" ht="123.6" customHeight="1">
      <c r="A208" s="16" t="s">
        <v>73</v>
      </c>
      <c r="B208" s="19" t="s">
        <v>74</v>
      </c>
      <c r="E208" s="3" t="s">
        <v>75</v>
      </c>
      <c r="F208" s="16" t="s">
        <v>76</v>
      </c>
      <c r="G208" s="16" t="s">
        <v>1047</v>
      </c>
      <c r="H208" s="3" t="s">
        <v>1048</v>
      </c>
      <c r="I208" s="3" t="s">
        <v>14</v>
      </c>
      <c r="M208" s="3" t="s">
        <v>506</v>
      </c>
      <c r="Q208" s="16" t="s">
        <v>456</v>
      </c>
      <c r="R208" s="16" t="s">
        <v>45</v>
      </c>
      <c r="S208" s="38" t="s">
        <v>45</v>
      </c>
      <c r="T208" s="16" t="s">
        <v>438</v>
      </c>
      <c r="U208" s="38" t="s">
        <v>438</v>
      </c>
      <c r="V208" s="16" t="s">
        <v>438</v>
      </c>
      <c r="W208" s="3" t="s">
        <v>98</v>
      </c>
      <c r="X208" s="3" t="s">
        <v>438</v>
      </c>
      <c r="Y208" s="16" t="s">
        <v>439</v>
      </c>
      <c r="Z208" s="16" t="s">
        <v>440</v>
      </c>
      <c r="AA208" s="16" t="s">
        <v>439</v>
      </c>
      <c r="AB208" s="16" t="s">
        <v>438</v>
      </c>
      <c r="AC208" s="16" t="s">
        <v>441</v>
      </c>
      <c r="AD208" s="16" t="s">
        <v>438</v>
      </c>
      <c r="AE208" s="3"/>
      <c r="AF208" s="3"/>
    </row>
    <row r="209" spans="1:32" ht="123.6" customHeight="1">
      <c r="A209" s="16" t="s">
        <v>73</v>
      </c>
      <c r="B209" s="19" t="s">
        <v>74</v>
      </c>
      <c r="E209" s="3" t="s">
        <v>75</v>
      </c>
      <c r="F209" s="16" t="s">
        <v>76</v>
      </c>
      <c r="G209" s="16" t="s">
        <v>1049</v>
      </c>
      <c r="H209" s="3" t="s">
        <v>1050</v>
      </c>
      <c r="I209" s="3" t="s">
        <v>13</v>
      </c>
      <c r="M209" s="3" t="s">
        <v>1051</v>
      </c>
      <c r="Q209" s="16" t="s">
        <v>1052</v>
      </c>
      <c r="R209" s="16" t="s">
        <v>45</v>
      </c>
      <c r="S209" s="38">
        <v>82500</v>
      </c>
      <c r="T209" s="16" t="s">
        <v>437</v>
      </c>
      <c r="U209" s="38" t="s">
        <v>45</v>
      </c>
      <c r="V209" s="16" t="s">
        <v>438</v>
      </c>
      <c r="W209" s="3" t="s">
        <v>98</v>
      </c>
      <c r="X209" s="3" t="s">
        <v>438</v>
      </c>
      <c r="Y209" s="16" t="s">
        <v>441</v>
      </c>
      <c r="Z209" s="16" t="s">
        <v>440</v>
      </c>
      <c r="AA209" s="16" t="s">
        <v>441</v>
      </c>
      <c r="AB209" s="16" t="s">
        <v>438</v>
      </c>
      <c r="AC209" s="16" t="s">
        <v>441</v>
      </c>
      <c r="AD209" s="16" t="s">
        <v>438</v>
      </c>
      <c r="AE209" s="3"/>
      <c r="AF209" s="3"/>
    </row>
    <row r="210" spans="1:32" ht="123.6" customHeight="1">
      <c r="A210" s="16" t="s">
        <v>73</v>
      </c>
      <c r="B210" s="19" t="s">
        <v>74</v>
      </c>
      <c r="E210" s="3" t="s">
        <v>75</v>
      </c>
      <c r="F210" s="16" t="s">
        <v>76</v>
      </c>
      <c r="G210" s="16" t="s">
        <v>1053</v>
      </c>
      <c r="H210" s="3" t="s">
        <v>1054</v>
      </c>
      <c r="I210" s="3" t="s">
        <v>14</v>
      </c>
      <c r="M210" s="3" t="s">
        <v>520</v>
      </c>
      <c r="Q210" s="16" t="s">
        <v>456</v>
      </c>
      <c r="R210" s="16" t="s">
        <v>45</v>
      </c>
      <c r="S210" s="38" t="s">
        <v>45</v>
      </c>
      <c r="T210" s="16" t="s">
        <v>438</v>
      </c>
      <c r="U210" s="38" t="s">
        <v>438</v>
      </c>
      <c r="V210" s="16" t="s">
        <v>438</v>
      </c>
      <c r="W210" s="3" t="s">
        <v>438</v>
      </c>
      <c r="X210" s="3" t="s">
        <v>438</v>
      </c>
      <c r="Y210" s="16" t="s">
        <v>441</v>
      </c>
      <c r="Z210" s="16" t="s">
        <v>440</v>
      </c>
      <c r="AA210" s="16" t="s">
        <v>441</v>
      </c>
      <c r="AB210" s="16" t="s">
        <v>438</v>
      </c>
      <c r="AC210" s="16" t="s">
        <v>441</v>
      </c>
      <c r="AD210" s="16" t="s">
        <v>438</v>
      </c>
      <c r="AE210" s="3"/>
      <c r="AF210" s="3"/>
    </row>
    <row r="211" spans="1:32" ht="123.6" customHeight="1">
      <c r="A211" s="16" t="s">
        <v>100</v>
      </c>
      <c r="B211" s="19" t="s">
        <v>101</v>
      </c>
      <c r="E211" s="3" t="s">
        <v>102</v>
      </c>
      <c r="F211" s="16" t="s">
        <v>103</v>
      </c>
      <c r="G211" s="16" t="s">
        <v>1055</v>
      </c>
      <c r="H211" s="3" t="s">
        <v>1056</v>
      </c>
      <c r="I211" s="3" t="s">
        <v>11</v>
      </c>
      <c r="M211" s="3" t="s">
        <v>737</v>
      </c>
      <c r="N211" s="3" t="s">
        <v>509</v>
      </c>
      <c r="Q211" s="16" t="s">
        <v>1057</v>
      </c>
      <c r="R211" s="16" t="s">
        <v>45</v>
      </c>
      <c r="S211" s="38">
        <v>8800000</v>
      </c>
      <c r="T211" s="16">
        <v>2030</v>
      </c>
      <c r="U211" s="38">
        <v>11080000</v>
      </c>
      <c r="V211" s="16">
        <v>2050</v>
      </c>
      <c r="W211" s="3" t="s">
        <v>77</v>
      </c>
      <c r="X211" s="3" t="s">
        <v>438</v>
      </c>
      <c r="Y211" s="16" t="s">
        <v>439</v>
      </c>
      <c r="Z211" s="16" t="s">
        <v>440</v>
      </c>
      <c r="AA211" s="16" t="s">
        <v>441</v>
      </c>
      <c r="AB211" s="16" t="s">
        <v>438</v>
      </c>
      <c r="AC211" s="16" t="s">
        <v>441</v>
      </c>
      <c r="AD211" s="16" t="s">
        <v>438</v>
      </c>
      <c r="AE211" s="3"/>
      <c r="AF211" s="3"/>
    </row>
    <row r="212" spans="1:32" ht="123.6" customHeight="1">
      <c r="A212" s="16" t="s">
        <v>100</v>
      </c>
      <c r="B212" s="19" t="s">
        <v>101</v>
      </c>
      <c r="E212" s="3" t="s">
        <v>102</v>
      </c>
      <c r="F212" s="16" t="s">
        <v>103</v>
      </c>
      <c r="G212" s="16" t="s">
        <v>1058</v>
      </c>
      <c r="H212" s="3" t="s">
        <v>1059</v>
      </c>
      <c r="I212" s="3" t="s">
        <v>538</v>
      </c>
      <c r="M212" s="3" t="s">
        <v>548</v>
      </c>
      <c r="N212" s="3" t="s">
        <v>622</v>
      </c>
      <c r="Q212" s="16" t="s">
        <v>1060</v>
      </c>
      <c r="R212" s="16" t="s">
        <v>45</v>
      </c>
      <c r="S212" s="38">
        <v>3280000</v>
      </c>
      <c r="T212" s="16">
        <v>2030</v>
      </c>
      <c r="U212" s="38">
        <v>8390000</v>
      </c>
      <c r="V212" s="16">
        <v>2050</v>
      </c>
      <c r="W212" s="3" t="s">
        <v>77</v>
      </c>
      <c r="X212" s="3" t="s">
        <v>438</v>
      </c>
      <c r="Y212" s="16" t="s">
        <v>439</v>
      </c>
      <c r="Z212" s="16" t="s">
        <v>440</v>
      </c>
      <c r="AA212" s="16" t="s">
        <v>441</v>
      </c>
      <c r="AB212" s="16" t="s">
        <v>438</v>
      </c>
      <c r="AC212" s="16" t="s">
        <v>441</v>
      </c>
      <c r="AD212" s="16" t="s">
        <v>438</v>
      </c>
      <c r="AE212" s="3"/>
      <c r="AF212" s="3"/>
    </row>
    <row r="213" spans="1:32" ht="123.6" customHeight="1">
      <c r="A213" s="16" t="s">
        <v>100</v>
      </c>
      <c r="B213" s="19" t="s">
        <v>101</v>
      </c>
      <c r="E213" s="3" t="s">
        <v>102</v>
      </c>
      <c r="F213" s="16" t="s">
        <v>103</v>
      </c>
      <c r="G213" s="16" t="s">
        <v>1061</v>
      </c>
      <c r="H213" s="3" t="s">
        <v>1062</v>
      </c>
      <c r="I213" s="3" t="s">
        <v>13</v>
      </c>
      <c r="M213" s="3" t="s">
        <v>746</v>
      </c>
      <c r="N213" s="3" t="s">
        <v>520</v>
      </c>
      <c r="Q213" s="16" t="s">
        <v>1063</v>
      </c>
      <c r="R213" s="16" t="s">
        <v>45</v>
      </c>
      <c r="S213" s="38">
        <v>1490000</v>
      </c>
      <c r="T213" s="16">
        <v>2030</v>
      </c>
      <c r="U213" s="38">
        <v>2970000</v>
      </c>
      <c r="V213" s="16">
        <v>2050</v>
      </c>
      <c r="W213" s="3" t="s">
        <v>77</v>
      </c>
      <c r="X213" s="3" t="s">
        <v>438</v>
      </c>
      <c r="Y213" s="16" t="s">
        <v>439</v>
      </c>
      <c r="Z213" s="16" t="s">
        <v>440</v>
      </c>
      <c r="AA213" s="16" t="s">
        <v>441</v>
      </c>
      <c r="AB213" s="16" t="s">
        <v>438</v>
      </c>
      <c r="AC213" s="16" t="s">
        <v>441</v>
      </c>
      <c r="AD213" s="16" t="s">
        <v>438</v>
      </c>
      <c r="AE213" s="3"/>
      <c r="AF213" s="3"/>
    </row>
    <row r="214" spans="1:32" ht="123.6" customHeight="1">
      <c r="A214" s="16" t="s">
        <v>100</v>
      </c>
      <c r="B214" s="19" t="s">
        <v>101</v>
      </c>
      <c r="E214" s="3" t="s">
        <v>102</v>
      </c>
      <c r="F214" s="16" t="s">
        <v>103</v>
      </c>
      <c r="G214" s="16" t="s">
        <v>1064</v>
      </c>
      <c r="H214" s="3" t="s">
        <v>1065</v>
      </c>
      <c r="I214" s="3" t="s">
        <v>14</v>
      </c>
      <c r="M214" s="3" t="s">
        <v>529</v>
      </c>
      <c r="N214" s="3" t="s">
        <v>528</v>
      </c>
      <c r="O214" s="3" t="s">
        <v>461</v>
      </c>
      <c r="Q214" s="16" t="s">
        <v>1066</v>
      </c>
      <c r="R214" s="16" t="s">
        <v>45</v>
      </c>
      <c r="S214" s="38">
        <v>960000</v>
      </c>
      <c r="T214" s="16">
        <v>2030</v>
      </c>
      <c r="U214" s="38">
        <v>1180000</v>
      </c>
      <c r="V214" s="16">
        <v>2050</v>
      </c>
      <c r="W214" s="3" t="s">
        <v>77</v>
      </c>
      <c r="X214" s="3" t="s">
        <v>438</v>
      </c>
      <c r="Y214" s="16" t="s">
        <v>439</v>
      </c>
      <c r="Z214" s="16" t="s">
        <v>440</v>
      </c>
      <c r="AA214" s="16" t="s">
        <v>441</v>
      </c>
      <c r="AB214" s="16" t="s">
        <v>438</v>
      </c>
      <c r="AC214" s="16" t="s">
        <v>441</v>
      </c>
      <c r="AD214" s="16" t="s">
        <v>438</v>
      </c>
      <c r="AE214" s="3"/>
      <c r="AF214" s="3"/>
    </row>
    <row r="215" spans="1:32" ht="123.6" customHeight="1">
      <c r="A215" s="16" t="s">
        <v>100</v>
      </c>
      <c r="B215" s="19" t="s">
        <v>101</v>
      </c>
      <c r="E215" s="3" t="s">
        <v>102</v>
      </c>
      <c r="F215" s="16" t="s">
        <v>103</v>
      </c>
      <c r="G215" s="16" t="s">
        <v>1067</v>
      </c>
      <c r="H215" s="3" t="s">
        <v>1068</v>
      </c>
      <c r="I215" s="3" t="s">
        <v>14</v>
      </c>
      <c r="M215" s="3" t="s">
        <v>512</v>
      </c>
      <c r="N215" s="3" t="s">
        <v>506</v>
      </c>
      <c r="Q215" s="16" t="s">
        <v>1069</v>
      </c>
      <c r="R215" s="16" t="s">
        <v>45</v>
      </c>
      <c r="S215" s="38">
        <v>770000</v>
      </c>
      <c r="T215" s="16">
        <v>2030</v>
      </c>
      <c r="U215" s="38">
        <v>2710000</v>
      </c>
      <c r="V215" s="16">
        <v>2050</v>
      </c>
      <c r="W215" s="3" t="s">
        <v>77</v>
      </c>
      <c r="X215" s="3" t="s">
        <v>438</v>
      </c>
      <c r="Y215" s="16" t="s">
        <v>439</v>
      </c>
      <c r="Z215" s="16" t="s">
        <v>440</v>
      </c>
      <c r="AA215" s="16" t="s">
        <v>441</v>
      </c>
      <c r="AB215" s="16" t="s">
        <v>438</v>
      </c>
      <c r="AC215" s="16" t="s">
        <v>441</v>
      </c>
      <c r="AD215" s="16" t="s">
        <v>438</v>
      </c>
      <c r="AE215" s="3"/>
      <c r="AF215" s="3"/>
    </row>
    <row r="216" spans="1:32" ht="123.6" customHeight="1">
      <c r="A216" s="16" t="s">
        <v>100</v>
      </c>
      <c r="B216" s="19" t="s">
        <v>101</v>
      </c>
      <c r="E216" s="3" t="s">
        <v>102</v>
      </c>
      <c r="F216" s="16" t="s">
        <v>103</v>
      </c>
      <c r="G216" s="16" t="s">
        <v>1070</v>
      </c>
      <c r="H216" s="3" t="s">
        <v>1071</v>
      </c>
      <c r="I216" s="3" t="s">
        <v>14</v>
      </c>
      <c r="M216" s="3" t="s">
        <v>513</v>
      </c>
      <c r="N216" s="3" t="s">
        <v>455</v>
      </c>
      <c r="Q216" s="16" t="s">
        <v>1072</v>
      </c>
      <c r="R216" s="16" t="s">
        <v>45</v>
      </c>
      <c r="S216" s="38">
        <v>260000</v>
      </c>
      <c r="T216" s="16">
        <v>2030</v>
      </c>
      <c r="U216" s="38">
        <v>2220000</v>
      </c>
      <c r="V216" s="16">
        <v>2050</v>
      </c>
      <c r="W216" s="3" t="s">
        <v>77</v>
      </c>
      <c r="X216" s="3" t="s">
        <v>438</v>
      </c>
      <c r="Y216" s="16" t="s">
        <v>439</v>
      </c>
      <c r="Z216" s="16" t="s">
        <v>440</v>
      </c>
      <c r="AA216" s="16" t="s">
        <v>439</v>
      </c>
      <c r="AB216" s="16" t="s">
        <v>438</v>
      </c>
      <c r="AC216" s="16" t="s">
        <v>441</v>
      </c>
      <c r="AD216" s="16" t="s">
        <v>438</v>
      </c>
      <c r="AE216" s="3"/>
      <c r="AF216" s="3"/>
    </row>
    <row r="217" spans="1:32" ht="123.6" customHeight="1">
      <c r="A217" s="16" t="s">
        <v>100</v>
      </c>
      <c r="B217" s="19" t="s">
        <v>101</v>
      </c>
      <c r="E217" s="3" t="s">
        <v>102</v>
      </c>
      <c r="F217" s="16" t="s">
        <v>103</v>
      </c>
      <c r="G217" s="16" t="s">
        <v>1073</v>
      </c>
      <c r="H217" s="3" t="s">
        <v>1074</v>
      </c>
      <c r="I217" s="3" t="s">
        <v>538</v>
      </c>
      <c r="M217" s="3" t="s">
        <v>568</v>
      </c>
      <c r="Q217" s="16" t="s">
        <v>1075</v>
      </c>
      <c r="R217" s="16" t="s">
        <v>45</v>
      </c>
      <c r="S217" s="38">
        <v>510000</v>
      </c>
      <c r="T217" s="16">
        <v>2030</v>
      </c>
      <c r="U217" s="38">
        <v>80000</v>
      </c>
      <c r="V217" s="16">
        <v>2050</v>
      </c>
      <c r="W217" s="3" t="s">
        <v>77</v>
      </c>
      <c r="X217" s="3" t="s">
        <v>438</v>
      </c>
      <c r="Y217" s="16" t="s">
        <v>441</v>
      </c>
      <c r="Z217" s="16" t="s">
        <v>440</v>
      </c>
      <c r="AA217" s="16" t="s">
        <v>441</v>
      </c>
      <c r="AB217" s="16" t="s">
        <v>438</v>
      </c>
      <c r="AC217" s="16" t="s">
        <v>441</v>
      </c>
      <c r="AD217" s="16" t="s">
        <v>438</v>
      </c>
      <c r="AE217" s="3"/>
      <c r="AF217" s="3"/>
    </row>
    <row r="218" spans="1:32" ht="123.6" customHeight="1">
      <c r="A218" s="16" t="s">
        <v>100</v>
      </c>
      <c r="B218" s="19" t="s">
        <v>101</v>
      </c>
      <c r="E218" s="3" t="s">
        <v>102</v>
      </c>
      <c r="F218" s="16" t="s">
        <v>103</v>
      </c>
      <c r="G218" s="16" t="s">
        <v>1076</v>
      </c>
      <c r="H218" s="3" t="s">
        <v>1077</v>
      </c>
      <c r="I218" s="3" t="s">
        <v>15</v>
      </c>
      <c r="M218" s="3" t="s">
        <v>566</v>
      </c>
      <c r="Q218" s="16" t="s">
        <v>1078</v>
      </c>
      <c r="R218" s="16" t="s">
        <v>45</v>
      </c>
      <c r="S218" s="38">
        <v>430000</v>
      </c>
      <c r="T218" s="16">
        <v>2030</v>
      </c>
      <c r="U218" s="38">
        <v>850000</v>
      </c>
      <c r="V218" s="16">
        <v>2050</v>
      </c>
      <c r="W218" s="3" t="s">
        <v>77</v>
      </c>
      <c r="X218" s="3" t="s">
        <v>438</v>
      </c>
      <c r="Y218" s="16" t="s">
        <v>439</v>
      </c>
      <c r="Z218" s="16" t="s">
        <v>440</v>
      </c>
      <c r="AA218" s="16" t="s">
        <v>439</v>
      </c>
      <c r="AB218" s="16" t="s">
        <v>438</v>
      </c>
      <c r="AC218" s="16" t="s">
        <v>441</v>
      </c>
      <c r="AD218" s="16" t="s">
        <v>438</v>
      </c>
      <c r="AE218" s="3"/>
      <c r="AF218" s="3"/>
    </row>
    <row r="219" spans="1:32" ht="123.6" customHeight="1">
      <c r="A219" s="16" t="s">
        <v>100</v>
      </c>
      <c r="B219" s="19" t="s">
        <v>101</v>
      </c>
      <c r="E219" s="3" t="s">
        <v>102</v>
      </c>
      <c r="F219" s="16" t="s">
        <v>103</v>
      </c>
      <c r="G219" s="16" t="s">
        <v>1079</v>
      </c>
      <c r="H219" s="3" t="s">
        <v>1080</v>
      </c>
      <c r="I219" s="3" t="s">
        <v>447</v>
      </c>
      <c r="M219" s="3" t="s">
        <v>481</v>
      </c>
      <c r="Q219" s="16" t="s">
        <v>1081</v>
      </c>
      <c r="R219" s="16" t="s">
        <v>45</v>
      </c>
      <c r="S219" s="38">
        <v>150000</v>
      </c>
      <c r="T219" s="16">
        <v>2030</v>
      </c>
      <c r="U219" s="38">
        <v>420000</v>
      </c>
      <c r="V219" s="16">
        <v>2050</v>
      </c>
      <c r="W219" s="3" t="s">
        <v>77</v>
      </c>
      <c r="X219" s="3" t="s">
        <v>438</v>
      </c>
      <c r="Y219" s="16" t="s">
        <v>439</v>
      </c>
      <c r="Z219" s="16" t="s">
        <v>440</v>
      </c>
      <c r="AA219" s="16" t="s">
        <v>441</v>
      </c>
      <c r="AB219" s="16" t="s">
        <v>438</v>
      </c>
      <c r="AC219" s="16" t="s">
        <v>441</v>
      </c>
      <c r="AD219" s="16" t="s">
        <v>438</v>
      </c>
      <c r="AE219" s="3"/>
      <c r="AF219" s="3"/>
    </row>
    <row r="220" spans="1:32" ht="123.6" customHeight="1">
      <c r="A220" s="16" t="s">
        <v>100</v>
      </c>
      <c r="B220" s="19" t="s">
        <v>101</v>
      </c>
      <c r="E220" s="3" t="s">
        <v>102</v>
      </c>
      <c r="F220" s="16" t="s">
        <v>103</v>
      </c>
      <c r="G220" s="16" t="s">
        <v>1082</v>
      </c>
      <c r="H220" s="3" t="s">
        <v>1083</v>
      </c>
      <c r="I220" s="3" t="s">
        <v>16</v>
      </c>
      <c r="M220" s="3" t="s">
        <v>901</v>
      </c>
      <c r="N220" s="3" t="s">
        <v>1084</v>
      </c>
      <c r="Q220" s="16" t="s">
        <v>1085</v>
      </c>
      <c r="R220" s="16" t="s">
        <v>45</v>
      </c>
      <c r="S220" s="38">
        <v>70000</v>
      </c>
      <c r="T220" s="16">
        <v>2030</v>
      </c>
      <c r="U220" s="38">
        <v>130000</v>
      </c>
      <c r="V220" s="16">
        <v>2050</v>
      </c>
      <c r="W220" s="3" t="s">
        <v>77</v>
      </c>
      <c r="X220" s="3" t="s">
        <v>438</v>
      </c>
      <c r="Y220" s="16" t="s">
        <v>439</v>
      </c>
      <c r="Z220" s="16" t="s">
        <v>440</v>
      </c>
      <c r="AA220" s="16" t="s">
        <v>441</v>
      </c>
      <c r="AB220" s="16" t="s">
        <v>438</v>
      </c>
      <c r="AC220" s="16" t="s">
        <v>441</v>
      </c>
      <c r="AD220" s="16" t="s">
        <v>438</v>
      </c>
    </row>
    <row r="221" spans="1:32" s="3" customFormat="1" ht="123.6" customHeight="1">
      <c r="A221" s="16" t="s">
        <v>153</v>
      </c>
      <c r="B221" s="19" t="s">
        <v>154</v>
      </c>
      <c r="C221" s="16"/>
      <c r="E221" s="3" t="s">
        <v>155</v>
      </c>
      <c r="F221" s="16" t="s">
        <v>156</v>
      </c>
      <c r="G221" s="16" t="s">
        <v>1086</v>
      </c>
      <c r="H221" s="3" t="s">
        <v>1087</v>
      </c>
      <c r="I221" s="3" t="s">
        <v>14</v>
      </c>
      <c r="M221" s="3" t="s">
        <v>461</v>
      </c>
      <c r="N221" s="3" t="s">
        <v>435</v>
      </c>
      <c r="Q221" s="16" t="s">
        <v>1088</v>
      </c>
      <c r="R221" s="16" t="s">
        <v>45</v>
      </c>
      <c r="S221" s="38">
        <v>1810</v>
      </c>
      <c r="T221" s="16" t="s">
        <v>1089</v>
      </c>
      <c r="U221" s="38">
        <v>47944</v>
      </c>
      <c r="V221" s="16" t="s">
        <v>483</v>
      </c>
      <c r="W221" s="3" t="s">
        <v>45</v>
      </c>
      <c r="X221" s="3" t="s">
        <v>438</v>
      </c>
      <c r="Y221" s="16" t="s">
        <v>441</v>
      </c>
      <c r="Z221" s="16" t="s">
        <v>440</v>
      </c>
      <c r="AA221" s="16" t="s">
        <v>441</v>
      </c>
      <c r="AB221" s="16" t="s">
        <v>438</v>
      </c>
      <c r="AC221" s="16" t="s">
        <v>441</v>
      </c>
      <c r="AD221" s="16" t="s">
        <v>438</v>
      </c>
    </row>
    <row r="222" spans="1:32" s="3" customFormat="1" ht="123.6" customHeight="1">
      <c r="A222" s="16" t="s">
        <v>153</v>
      </c>
      <c r="B222" s="19" t="s">
        <v>154</v>
      </c>
      <c r="C222" s="16"/>
      <c r="E222" s="3" t="s">
        <v>155</v>
      </c>
      <c r="F222" s="16" t="s">
        <v>156</v>
      </c>
      <c r="G222" s="16" t="s">
        <v>1090</v>
      </c>
      <c r="H222" s="3" t="s">
        <v>1091</v>
      </c>
      <c r="I222" s="3" t="s">
        <v>14</v>
      </c>
      <c r="M222" s="3" t="s">
        <v>435</v>
      </c>
      <c r="N222" s="3" t="s">
        <v>534</v>
      </c>
      <c r="Q222" s="16" t="s">
        <v>1092</v>
      </c>
      <c r="R222" s="16" t="s">
        <v>45</v>
      </c>
      <c r="S222" s="38">
        <v>4958</v>
      </c>
      <c r="T222" s="16" t="s">
        <v>1089</v>
      </c>
      <c r="U222" s="38">
        <v>54615</v>
      </c>
      <c r="V222" s="16" t="s">
        <v>483</v>
      </c>
      <c r="W222" s="3" t="s">
        <v>45</v>
      </c>
      <c r="X222" s="3" t="s">
        <v>438</v>
      </c>
      <c r="Y222" s="16" t="s">
        <v>441</v>
      </c>
      <c r="Z222" s="16" t="s">
        <v>440</v>
      </c>
      <c r="AA222" s="16" t="s">
        <v>441</v>
      </c>
      <c r="AB222" s="16" t="s">
        <v>438</v>
      </c>
      <c r="AC222" s="16" t="s">
        <v>441</v>
      </c>
      <c r="AD222" s="16" t="s">
        <v>438</v>
      </c>
    </row>
    <row r="223" spans="1:32" s="3" customFormat="1" ht="123.6" customHeight="1">
      <c r="A223" s="16" t="s">
        <v>153</v>
      </c>
      <c r="B223" s="19" t="s">
        <v>154</v>
      </c>
      <c r="C223" s="16"/>
      <c r="E223" s="3" t="s">
        <v>155</v>
      </c>
      <c r="F223" s="16" t="s">
        <v>156</v>
      </c>
      <c r="G223" s="16" t="s">
        <v>1093</v>
      </c>
      <c r="H223" s="3" t="s">
        <v>1094</v>
      </c>
      <c r="I223" s="3" t="s">
        <v>14</v>
      </c>
      <c r="M223" s="3" t="s">
        <v>516</v>
      </c>
      <c r="Q223" s="16" t="s">
        <v>1095</v>
      </c>
      <c r="R223" s="16" t="s">
        <v>45</v>
      </c>
      <c r="S223" s="38">
        <v>3665</v>
      </c>
      <c r="T223" s="16" t="s">
        <v>1089</v>
      </c>
      <c r="U223" s="38">
        <v>25656</v>
      </c>
      <c r="V223" s="16" t="s">
        <v>483</v>
      </c>
      <c r="W223" s="3" t="s">
        <v>45</v>
      </c>
      <c r="X223" s="3" t="s">
        <v>438</v>
      </c>
      <c r="Y223" s="16" t="s">
        <v>441</v>
      </c>
      <c r="Z223" s="16" t="s">
        <v>440</v>
      </c>
      <c r="AA223" s="16" t="s">
        <v>441</v>
      </c>
      <c r="AB223" s="16" t="s">
        <v>438</v>
      </c>
      <c r="AC223" s="16" t="s">
        <v>441</v>
      </c>
      <c r="AD223" s="16" t="s">
        <v>438</v>
      </c>
    </row>
    <row r="224" spans="1:32" s="3" customFormat="1" ht="123.6" customHeight="1">
      <c r="A224" s="16" t="s">
        <v>153</v>
      </c>
      <c r="B224" s="34" t="s">
        <v>154</v>
      </c>
      <c r="C224" s="16"/>
      <c r="E224" s="3" t="s">
        <v>155</v>
      </c>
      <c r="F224" s="16" t="s">
        <v>156</v>
      </c>
      <c r="G224" s="16" t="s">
        <v>1096</v>
      </c>
      <c r="H224" s="3" t="s">
        <v>1097</v>
      </c>
      <c r="I224" s="3" t="s">
        <v>14</v>
      </c>
      <c r="M224" s="3" t="s">
        <v>455</v>
      </c>
      <c r="Q224" s="16" t="s">
        <v>1098</v>
      </c>
      <c r="R224" s="16" t="s">
        <v>45</v>
      </c>
      <c r="S224" s="38">
        <v>39290</v>
      </c>
      <c r="T224" s="16" t="s">
        <v>1089</v>
      </c>
      <c r="U224" s="38">
        <v>376877</v>
      </c>
      <c r="V224" s="16" t="s">
        <v>483</v>
      </c>
      <c r="W224" s="3" t="s">
        <v>45</v>
      </c>
      <c r="X224" s="3" t="s">
        <v>438</v>
      </c>
      <c r="Y224" s="16" t="s">
        <v>457</v>
      </c>
      <c r="Z224" s="16" t="s">
        <v>440</v>
      </c>
      <c r="AA224" s="16" t="s">
        <v>441</v>
      </c>
      <c r="AB224" s="16" t="s">
        <v>438</v>
      </c>
      <c r="AC224" s="16" t="s">
        <v>441</v>
      </c>
      <c r="AD224" s="16" t="s">
        <v>438</v>
      </c>
    </row>
    <row r="225" spans="1:32" s="3" customFormat="1" ht="123.6" customHeight="1">
      <c r="A225" s="16" t="s">
        <v>153</v>
      </c>
      <c r="B225" s="19" t="s">
        <v>154</v>
      </c>
      <c r="C225" s="16"/>
      <c r="E225" s="3" t="s">
        <v>155</v>
      </c>
      <c r="F225" s="16" t="s">
        <v>156</v>
      </c>
      <c r="G225" s="16" t="s">
        <v>1099</v>
      </c>
      <c r="H225" s="3" t="s">
        <v>1100</v>
      </c>
      <c r="I225" s="3" t="s">
        <v>14</v>
      </c>
      <c r="M225" s="3" t="s">
        <v>435</v>
      </c>
      <c r="Q225" s="16" t="s">
        <v>1101</v>
      </c>
      <c r="R225" s="16" t="s">
        <v>45</v>
      </c>
      <c r="S225" s="38">
        <v>1765</v>
      </c>
      <c r="T225" s="16" t="s">
        <v>1089</v>
      </c>
      <c r="U225" s="38">
        <v>7080</v>
      </c>
      <c r="V225" s="16" t="s">
        <v>483</v>
      </c>
      <c r="W225" s="3" t="s">
        <v>45</v>
      </c>
      <c r="X225" s="3" t="s">
        <v>438</v>
      </c>
      <c r="Y225" s="16" t="s">
        <v>441</v>
      </c>
      <c r="Z225" s="16" t="s">
        <v>440</v>
      </c>
      <c r="AA225" s="16" t="s">
        <v>441</v>
      </c>
      <c r="AB225" s="16" t="s">
        <v>438</v>
      </c>
      <c r="AC225" s="16" t="s">
        <v>441</v>
      </c>
      <c r="AD225" s="16" t="s">
        <v>438</v>
      </c>
    </row>
    <row r="226" spans="1:32" s="3" customFormat="1" ht="123.6" customHeight="1">
      <c r="A226" s="16" t="s">
        <v>153</v>
      </c>
      <c r="B226" s="19" t="s">
        <v>154</v>
      </c>
      <c r="C226" s="16"/>
      <c r="E226" s="3" t="s">
        <v>155</v>
      </c>
      <c r="F226" s="16" t="s">
        <v>156</v>
      </c>
      <c r="G226" s="16" t="s">
        <v>1102</v>
      </c>
      <c r="H226" s="3" t="s">
        <v>504</v>
      </c>
      <c r="I226" s="3" t="s">
        <v>14</v>
      </c>
      <c r="M226" s="3" t="s">
        <v>512</v>
      </c>
      <c r="Q226" s="16" t="s">
        <v>1103</v>
      </c>
      <c r="R226" s="16" t="s">
        <v>45</v>
      </c>
      <c r="S226" s="38">
        <v>60040</v>
      </c>
      <c r="T226" s="16" t="s">
        <v>1089</v>
      </c>
      <c r="U226" s="38">
        <v>199478</v>
      </c>
      <c r="V226" s="16" t="s">
        <v>483</v>
      </c>
      <c r="W226" s="3" t="s">
        <v>45</v>
      </c>
      <c r="X226" s="3" t="s">
        <v>438</v>
      </c>
      <c r="Y226" s="16" t="s">
        <v>441</v>
      </c>
      <c r="Z226" s="16" t="s">
        <v>440</v>
      </c>
      <c r="AA226" s="16" t="s">
        <v>441</v>
      </c>
      <c r="AB226" s="16" t="s">
        <v>438</v>
      </c>
      <c r="AC226" s="16" t="s">
        <v>441</v>
      </c>
      <c r="AD226" s="16" t="s">
        <v>438</v>
      </c>
    </row>
    <row r="227" spans="1:32" s="3" customFormat="1" ht="123.6" customHeight="1">
      <c r="A227" s="16" t="s">
        <v>153</v>
      </c>
      <c r="B227" s="19" t="s">
        <v>154</v>
      </c>
      <c r="C227" s="16"/>
      <c r="E227" s="3" t="s">
        <v>155</v>
      </c>
      <c r="F227" s="16" t="s">
        <v>156</v>
      </c>
      <c r="G227" s="16" t="s">
        <v>1104</v>
      </c>
      <c r="H227" s="3" t="s">
        <v>1105</v>
      </c>
      <c r="I227" s="3" t="s">
        <v>538</v>
      </c>
      <c r="M227" s="3" t="s">
        <v>558</v>
      </c>
      <c r="N227" s="3" t="s">
        <v>911</v>
      </c>
      <c r="Q227" s="16" t="s">
        <v>1106</v>
      </c>
      <c r="R227" s="16" t="s">
        <v>45</v>
      </c>
      <c r="S227" s="38">
        <v>956181</v>
      </c>
      <c r="T227" s="16" t="s">
        <v>1089</v>
      </c>
      <c r="U227" s="38">
        <v>8422662</v>
      </c>
      <c r="V227" s="16" t="s">
        <v>483</v>
      </c>
      <c r="W227" s="3" t="s">
        <v>45</v>
      </c>
      <c r="X227" s="3" t="s">
        <v>438</v>
      </c>
      <c r="Y227" s="16" t="s">
        <v>441</v>
      </c>
      <c r="Z227" s="16" t="s">
        <v>440</v>
      </c>
      <c r="AA227" s="16" t="s">
        <v>441</v>
      </c>
      <c r="AB227" s="16" t="s">
        <v>438</v>
      </c>
      <c r="AC227" s="16" t="s">
        <v>441</v>
      </c>
      <c r="AD227" s="16" t="s">
        <v>438</v>
      </c>
    </row>
    <row r="228" spans="1:32" s="3" customFormat="1" ht="123.6" customHeight="1">
      <c r="A228" s="16" t="s">
        <v>153</v>
      </c>
      <c r="B228" s="19" t="s">
        <v>154</v>
      </c>
      <c r="C228" s="16"/>
      <c r="E228" s="3" t="s">
        <v>155</v>
      </c>
      <c r="F228" s="16" t="s">
        <v>156</v>
      </c>
      <c r="G228" s="16" t="s">
        <v>1107</v>
      </c>
      <c r="H228" s="3" t="s">
        <v>1108</v>
      </c>
      <c r="I228" s="3" t="s">
        <v>538</v>
      </c>
      <c r="M228" s="3" t="s">
        <v>539</v>
      </c>
      <c r="Q228" s="16" t="s">
        <v>1109</v>
      </c>
      <c r="R228" s="16" t="s">
        <v>45</v>
      </c>
      <c r="S228" s="38">
        <v>17841</v>
      </c>
      <c r="T228" s="16" t="s">
        <v>1089</v>
      </c>
      <c r="U228" s="38">
        <v>67804</v>
      </c>
      <c r="V228" s="16" t="s">
        <v>483</v>
      </c>
      <c r="W228" s="3" t="s">
        <v>45</v>
      </c>
      <c r="X228" s="3" t="s">
        <v>438</v>
      </c>
      <c r="Y228" s="16" t="s">
        <v>457</v>
      </c>
      <c r="Z228" s="16" t="s">
        <v>550</v>
      </c>
      <c r="AA228" s="16" t="s">
        <v>441</v>
      </c>
      <c r="AB228" s="16" t="s">
        <v>438</v>
      </c>
      <c r="AC228" s="16" t="s">
        <v>441</v>
      </c>
      <c r="AD228" s="16" t="s">
        <v>438</v>
      </c>
    </row>
    <row r="229" spans="1:32" s="3" customFormat="1" ht="123.6" customHeight="1">
      <c r="A229" s="16" t="s">
        <v>153</v>
      </c>
      <c r="B229" s="19" t="s">
        <v>154</v>
      </c>
      <c r="C229" s="16"/>
      <c r="E229" s="3" t="s">
        <v>155</v>
      </c>
      <c r="F229" s="16" t="s">
        <v>156</v>
      </c>
      <c r="G229" s="16" t="s">
        <v>1110</v>
      </c>
      <c r="H229" s="3" t="s">
        <v>1111</v>
      </c>
      <c r="I229" s="3" t="s">
        <v>538</v>
      </c>
      <c r="M229" s="3" t="s">
        <v>818</v>
      </c>
      <c r="Q229" s="16" t="s">
        <v>1112</v>
      </c>
      <c r="R229" s="16" t="s">
        <v>45</v>
      </c>
      <c r="S229" s="38">
        <v>24599</v>
      </c>
      <c r="T229" s="16" t="s">
        <v>1089</v>
      </c>
      <c r="U229" s="38">
        <v>89244</v>
      </c>
      <c r="V229" s="16" t="s">
        <v>483</v>
      </c>
      <c r="W229" s="3" t="s">
        <v>45</v>
      </c>
      <c r="X229" s="3" t="s">
        <v>438</v>
      </c>
      <c r="Y229" s="16" t="s">
        <v>441</v>
      </c>
      <c r="Z229" s="16" t="s">
        <v>440</v>
      </c>
      <c r="AA229" s="16" t="s">
        <v>441</v>
      </c>
      <c r="AB229" s="16" t="s">
        <v>438</v>
      </c>
      <c r="AC229" s="16" t="s">
        <v>441</v>
      </c>
      <c r="AD229" s="16" t="s">
        <v>438</v>
      </c>
    </row>
    <row r="230" spans="1:32" s="3" customFormat="1" ht="123.6" customHeight="1">
      <c r="A230" s="16" t="s">
        <v>153</v>
      </c>
      <c r="B230" s="19" t="s">
        <v>154</v>
      </c>
      <c r="C230" s="16"/>
      <c r="E230" s="3" t="s">
        <v>155</v>
      </c>
      <c r="F230" s="16" t="s">
        <v>156</v>
      </c>
      <c r="G230" s="16" t="s">
        <v>1113</v>
      </c>
      <c r="H230" s="3" t="s">
        <v>1114</v>
      </c>
      <c r="I230" s="3" t="s">
        <v>538</v>
      </c>
      <c r="J230" s="3" t="s">
        <v>11</v>
      </c>
      <c r="M230" s="3" t="s">
        <v>549</v>
      </c>
      <c r="Q230" s="16" t="s">
        <v>1115</v>
      </c>
      <c r="R230" s="16" t="s">
        <v>45</v>
      </c>
      <c r="S230" s="38">
        <v>80562</v>
      </c>
      <c r="T230" s="16" t="s">
        <v>1089</v>
      </c>
      <c r="U230" s="38">
        <v>644102</v>
      </c>
      <c r="V230" s="16" t="s">
        <v>483</v>
      </c>
      <c r="W230" s="3" t="s">
        <v>45</v>
      </c>
      <c r="X230" s="3" t="s">
        <v>438</v>
      </c>
      <c r="Y230" s="16" t="s">
        <v>457</v>
      </c>
      <c r="Z230" s="16" t="s">
        <v>440</v>
      </c>
      <c r="AA230" s="16" t="s">
        <v>441</v>
      </c>
      <c r="AB230" s="16" t="s">
        <v>438</v>
      </c>
      <c r="AC230" s="16" t="s">
        <v>441</v>
      </c>
      <c r="AD230" s="16" t="s">
        <v>438</v>
      </c>
      <c r="AE230"/>
      <c r="AF230"/>
    </row>
    <row r="231" spans="1:32" s="3" customFormat="1" ht="123.6" customHeight="1">
      <c r="A231" s="16" t="s">
        <v>153</v>
      </c>
      <c r="B231" s="19" t="s">
        <v>154</v>
      </c>
      <c r="C231" s="16"/>
      <c r="E231" s="3" t="s">
        <v>155</v>
      </c>
      <c r="F231" s="16" t="s">
        <v>156</v>
      </c>
      <c r="G231" s="16" t="s">
        <v>1116</v>
      </c>
      <c r="H231" s="3" t="s">
        <v>1117</v>
      </c>
      <c r="I231" s="3" t="s">
        <v>538</v>
      </c>
      <c r="J231" s="3" t="s">
        <v>11</v>
      </c>
      <c r="M231" s="3" t="s">
        <v>549</v>
      </c>
      <c r="N231" s="3" t="s">
        <v>509</v>
      </c>
      <c r="O231" s="3" t="s">
        <v>601</v>
      </c>
      <c r="Q231" s="16" t="s">
        <v>1115</v>
      </c>
      <c r="R231" s="16" t="s">
        <v>45</v>
      </c>
      <c r="S231" s="38">
        <v>80562</v>
      </c>
      <c r="T231" s="16" t="s">
        <v>1089</v>
      </c>
      <c r="U231" s="38">
        <v>644102</v>
      </c>
      <c r="V231" s="16" t="s">
        <v>483</v>
      </c>
      <c r="W231" s="3" t="s">
        <v>45</v>
      </c>
      <c r="X231" s="3" t="s">
        <v>438</v>
      </c>
      <c r="Y231" s="16" t="s">
        <v>441</v>
      </c>
      <c r="Z231" s="16" t="s">
        <v>440</v>
      </c>
      <c r="AA231" s="16" t="s">
        <v>441</v>
      </c>
      <c r="AB231" s="16" t="s">
        <v>438</v>
      </c>
      <c r="AC231" s="16" t="s">
        <v>441</v>
      </c>
      <c r="AD231" s="16" t="s">
        <v>438</v>
      </c>
      <c r="AE231"/>
      <c r="AF231"/>
    </row>
    <row r="232" spans="1:32" s="3" customFormat="1" ht="123.6" customHeight="1">
      <c r="A232" s="16" t="s">
        <v>153</v>
      </c>
      <c r="B232" s="19" t="s">
        <v>154</v>
      </c>
      <c r="C232" s="16"/>
      <c r="E232" s="3" t="s">
        <v>155</v>
      </c>
      <c r="F232" s="16" t="s">
        <v>156</v>
      </c>
      <c r="G232" s="16" t="s">
        <v>1118</v>
      </c>
      <c r="H232" s="3" t="s">
        <v>1119</v>
      </c>
      <c r="I232" s="3" t="s">
        <v>11</v>
      </c>
      <c r="M232" s="3" t="s">
        <v>737</v>
      </c>
      <c r="Q232" s="16" t="s">
        <v>1120</v>
      </c>
      <c r="R232" s="16" t="s">
        <v>45</v>
      </c>
      <c r="S232" s="38">
        <v>9234</v>
      </c>
      <c r="T232" s="16" t="s">
        <v>1089</v>
      </c>
      <c r="U232" s="38">
        <v>65376</v>
      </c>
      <c r="V232" s="16" t="s">
        <v>483</v>
      </c>
      <c r="W232" s="3" t="s">
        <v>45</v>
      </c>
      <c r="X232" s="3" t="s">
        <v>438</v>
      </c>
      <c r="Y232" s="16" t="s">
        <v>441</v>
      </c>
      <c r="Z232" s="16" t="s">
        <v>440</v>
      </c>
      <c r="AA232" s="16" t="s">
        <v>441</v>
      </c>
      <c r="AB232" s="16" t="s">
        <v>438</v>
      </c>
      <c r="AC232" s="16" t="s">
        <v>441</v>
      </c>
      <c r="AD232" s="16" t="s">
        <v>438</v>
      </c>
    </row>
    <row r="233" spans="1:32" s="3" customFormat="1" ht="123.6" customHeight="1">
      <c r="A233" s="16" t="s">
        <v>153</v>
      </c>
      <c r="B233" s="19" t="s">
        <v>154</v>
      </c>
      <c r="C233" s="16"/>
      <c r="E233" s="3" t="s">
        <v>155</v>
      </c>
      <c r="F233" s="16" t="s">
        <v>156</v>
      </c>
      <c r="G233" s="16" t="s">
        <v>1121</v>
      </c>
      <c r="H233" s="3" t="s">
        <v>1122</v>
      </c>
      <c r="I233" s="3" t="s">
        <v>15</v>
      </c>
      <c r="M233" s="3" t="s">
        <v>596</v>
      </c>
      <c r="Q233" s="16" t="s">
        <v>1120</v>
      </c>
      <c r="R233" s="16" t="s">
        <v>45</v>
      </c>
      <c r="S233" s="38">
        <v>54502</v>
      </c>
      <c r="T233" s="16" t="s">
        <v>1089</v>
      </c>
      <c r="U233" s="38">
        <v>363851</v>
      </c>
      <c r="V233" s="16" t="s">
        <v>483</v>
      </c>
      <c r="W233" s="3" t="s">
        <v>45</v>
      </c>
      <c r="X233" s="3" t="s">
        <v>438</v>
      </c>
      <c r="Y233" s="16" t="s">
        <v>441</v>
      </c>
      <c r="Z233" s="16" t="s">
        <v>440</v>
      </c>
      <c r="AA233" s="16" t="s">
        <v>441</v>
      </c>
      <c r="AB233" s="16" t="s">
        <v>438</v>
      </c>
      <c r="AC233" s="16" t="s">
        <v>441</v>
      </c>
      <c r="AD233" s="16" t="s">
        <v>438</v>
      </c>
    </row>
    <row r="234" spans="1:32" s="3" customFormat="1" ht="123.6" customHeight="1">
      <c r="A234" s="16" t="s">
        <v>153</v>
      </c>
      <c r="B234" s="19" t="s">
        <v>154</v>
      </c>
      <c r="C234" s="16"/>
      <c r="E234" s="3" t="s">
        <v>155</v>
      </c>
      <c r="F234" s="16" t="s">
        <v>156</v>
      </c>
      <c r="G234" s="16" t="s">
        <v>1123</v>
      </c>
      <c r="H234" s="3" t="s">
        <v>1124</v>
      </c>
      <c r="I234" s="3" t="s">
        <v>15</v>
      </c>
      <c r="M234" s="3" t="s">
        <v>972</v>
      </c>
      <c r="Q234" s="16" t="s">
        <v>1125</v>
      </c>
      <c r="R234" s="16" t="s">
        <v>45</v>
      </c>
      <c r="S234" s="38">
        <v>173400</v>
      </c>
      <c r="T234" s="16" t="s">
        <v>1089</v>
      </c>
      <c r="U234" s="38">
        <v>1994100</v>
      </c>
      <c r="V234" s="16" t="s">
        <v>483</v>
      </c>
      <c r="W234" s="3" t="s">
        <v>45</v>
      </c>
      <c r="X234" s="3" t="s">
        <v>438</v>
      </c>
      <c r="Y234" s="16" t="s">
        <v>441</v>
      </c>
      <c r="Z234" s="16" t="s">
        <v>440</v>
      </c>
      <c r="AA234" s="16" t="s">
        <v>441</v>
      </c>
      <c r="AB234" s="16" t="s">
        <v>438</v>
      </c>
      <c r="AC234" s="16" t="s">
        <v>441</v>
      </c>
      <c r="AD234" s="16" t="s">
        <v>438</v>
      </c>
    </row>
    <row r="235" spans="1:32" s="3" customFormat="1" ht="123.6" customHeight="1">
      <c r="A235" s="16" t="s">
        <v>153</v>
      </c>
      <c r="B235" s="19" t="s">
        <v>154</v>
      </c>
      <c r="C235" s="16"/>
      <c r="E235" s="3" t="s">
        <v>155</v>
      </c>
      <c r="F235" s="16" t="s">
        <v>156</v>
      </c>
      <c r="G235" s="16" t="s">
        <v>1126</v>
      </c>
      <c r="H235" s="3" t="s">
        <v>1127</v>
      </c>
      <c r="I235" s="3" t="s">
        <v>447</v>
      </c>
      <c r="M235" s="3" t="s">
        <v>448</v>
      </c>
      <c r="Q235" s="16" t="s">
        <v>1103</v>
      </c>
      <c r="R235" s="16" t="s">
        <v>45</v>
      </c>
      <c r="S235" s="38">
        <v>175624</v>
      </c>
      <c r="T235" s="16" t="s">
        <v>1089</v>
      </c>
      <c r="U235" s="38">
        <v>35991043</v>
      </c>
      <c r="V235" s="16" t="s">
        <v>483</v>
      </c>
      <c r="W235" s="3" t="s">
        <v>45</v>
      </c>
      <c r="X235" s="3" t="s">
        <v>438</v>
      </c>
      <c r="Y235" s="16" t="s">
        <v>441</v>
      </c>
      <c r="Z235" s="16" t="s">
        <v>440</v>
      </c>
      <c r="AA235" s="16" t="s">
        <v>441</v>
      </c>
      <c r="AB235" s="16" t="s">
        <v>438</v>
      </c>
      <c r="AC235" s="16" t="s">
        <v>441</v>
      </c>
      <c r="AD235" s="16" t="s">
        <v>438</v>
      </c>
    </row>
    <row r="236" spans="1:32" s="3" customFormat="1" ht="123.6" customHeight="1">
      <c r="A236" s="16" t="s">
        <v>153</v>
      </c>
      <c r="B236" s="19" t="s">
        <v>154</v>
      </c>
      <c r="C236" s="16"/>
      <c r="E236" s="3" t="s">
        <v>155</v>
      </c>
      <c r="F236" s="16" t="s">
        <v>156</v>
      </c>
      <c r="G236" s="16" t="s">
        <v>1128</v>
      </c>
      <c r="H236" s="3" t="s">
        <v>1129</v>
      </c>
      <c r="I236" s="3" t="s">
        <v>447</v>
      </c>
      <c r="M236" s="3" t="s">
        <v>481</v>
      </c>
      <c r="Q236" s="16" t="s">
        <v>1130</v>
      </c>
      <c r="R236" s="16" t="s">
        <v>45</v>
      </c>
      <c r="S236" s="38">
        <v>294</v>
      </c>
      <c r="T236" s="16" t="s">
        <v>1089</v>
      </c>
      <c r="U236" s="38">
        <v>60353</v>
      </c>
      <c r="V236" s="16" t="s">
        <v>483</v>
      </c>
      <c r="W236" s="3" t="s">
        <v>45</v>
      </c>
      <c r="X236" s="3" t="s">
        <v>438</v>
      </c>
      <c r="Y236" s="16" t="s">
        <v>441</v>
      </c>
      <c r="Z236" s="16" t="s">
        <v>440</v>
      </c>
      <c r="AA236" s="16" t="s">
        <v>441</v>
      </c>
      <c r="AB236" s="16" t="s">
        <v>438</v>
      </c>
      <c r="AC236" s="16" t="s">
        <v>441</v>
      </c>
      <c r="AD236" s="16" t="s">
        <v>438</v>
      </c>
    </row>
    <row r="237" spans="1:32" s="3" customFormat="1" ht="123.6" customHeight="1">
      <c r="A237" s="16" t="s">
        <v>153</v>
      </c>
      <c r="B237" s="19" t="s">
        <v>154</v>
      </c>
      <c r="C237" s="16"/>
      <c r="E237" s="3" t="s">
        <v>155</v>
      </c>
      <c r="F237" s="16" t="s">
        <v>156</v>
      </c>
      <c r="G237" s="16" t="s">
        <v>1131</v>
      </c>
      <c r="H237" s="3" t="s">
        <v>1132</v>
      </c>
      <c r="I237" s="3" t="s">
        <v>15</v>
      </c>
      <c r="M237" s="3" t="s">
        <v>566</v>
      </c>
      <c r="Q237" s="16" t="s">
        <v>1133</v>
      </c>
      <c r="R237" s="16" t="s">
        <v>45</v>
      </c>
      <c r="S237" s="38">
        <v>6381</v>
      </c>
      <c r="T237" s="16" t="s">
        <v>1089</v>
      </c>
      <c r="U237" s="38">
        <v>33245</v>
      </c>
      <c r="V237" s="16" t="s">
        <v>483</v>
      </c>
      <c r="W237" s="3" t="s">
        <v>45</v>
      </c>
      <c r="X237" s="3" t="s">
        <v>438</v>
      </c>
      <c r="Y237" s="16" t="s">
        <v>441</v>
      </c>
      <c r="Z237" s="16" t="s">
        <v>440</v>
      </c>
      <c r="AA237" s="16" t="s">
        <v>441</v>
      </c>
      <c r="AB237" s="16" t="s">
        <v>438</v>
      </c>
      <c r="AC237" s="16" t="s">
        <v>441</v>
      </c>
      <c r="AD237" s="16" t="s">
        <v>438</v>
      </c>
    </row>
    <row r="238" spans="1:32" s="3" customFormat="1" ht="123.6" customHeight="1">
      <c r="A238" s="16" t="s">
        <v>153</v>
      </c>
      <c r="B238" s="19" t="s">
        <v>154</v>
      </c>
      <c r="C238" s="16"/>
      <c r="E238" s="3" t="s">
        <v>155</v>
      </c>
      <c r="F238" s="16" t="s">
        <v>156</v>
      </c>
      <c r="G238" s="42" t="s">
        <v>1134</v>
      </c>
      <c r="H238" s="3" t="s">
        <v>1135</v>
      </c>
      <c r="I238" s="3" t="s">
        <v>15</v>
      </c>
      <c r="M238" s="3" t="s">
        <v>566</v>
      </c>
      <c r="Q238" s="16" t="s">
        <v>1133</v>
      </c>
      <c r="R238" s="16" t="s">
        <v>45</v>
      </c>
      <c r="S238" s="38">
        <v>28274</v>
      </c>
      <c r="T238" s="16" t="s">
        <v>1089</v>
      </c>
      <c r="U238" s="38">
        <v>325772</v>
      </c>
      <c r="V238" s="16" t="s">
        <v>483</v>
      </c>
      <c r="W238" s="3" t="s">
        <v>45</v>
      </c>
      <c r="X238" s="3" t="s">
        <v>438</v>
      </c>
      <c r="Y238" s="16" t="s">
        <v>441</v>
      </c>
      <c r="Z238" s="16" t="s">
        <v>440</v>
      </c>
      <c r="AA238" s="16" t="s">
        <v>441</v>
      </c>
      <c r="AB238" s="16" t="s">
        <v>438</v>
      </c>
      <c r="AC238" s="16" t="s">
        <v>441</v>
      </c>
      <c r="AD238" s="16" t="s">
        <v>438</v>
      </c>
    </row>
    <row r="239" spans="1:32" s="3" customFormat="1" ht="123.6" customHeight="1">
      <c r="A239" s="16" t="s">
        <v>153</v>
      </c>
      <c r="B239" s="19" t="s">
        <v>154</v>
      </c>
      <c r="C239" s="16"/>
      <c r="E239" s="3" t="s">
        <v>155</v>
      </c>
      <c r="F239" s="16" t="s">
        <v>156</v>
      </c>
      <c r="G239" s="42" t="s">
        <v>1136</v>
      </c>
      <c r="H239" s="3" t="s">
        <v>1135</v>
      </c>
      <c r="I239" s="3" t="s">
        <v>15</v>
      </c>
      <c r="M239" s="3" t="s">
        <v>566</v>
      </c>
      <c r="Q239" s="16" t="s">
        <v>1133</v>
      </c>
      <c r="R239" s="16" t="s">
        <v>45</v>
      </c>
      <c r="S239" s="38">
        <v>3693</v>
      </c>
      <c r="T239" s="16" t="s">
        <v>1089</v>
      </c>
      <c r="U239" s="38">
        <v>23128</v>
      </c>
      <c r="V239" s="16" t="s">
        <v>483</v>
      </c>
      <c r="W239" s="3" t="s">
        <v>45</v>
      </c>
      <c r="X239" s="3" t="s">
        <v>438</v>
      </c>
      <c r="Y239" s="16" t="s">
        <v>441</v>
      </c>
      <c r="Z239" s="16" t="s">
        <v>440</v>
      </c>
      <c r="AA239" s="16" t="s">
        <v>441</v>
      </c>
      <c r="AB239" s="16" t="s">
        <v>438</v>
      </c>
      <c r="AC239" s="16" t="s">
        <v>441</v>
      </c>
      <c r="AD239" s="16" t="s">
        <v>438</v>
      </c>
    </row>
    <row r="240" spans="1:32" ht="123.6" customHeight="1">
      <c r="A240" s="16" t="s">
        <v>322</v>
      </c>
      <c r="B240" s="36" t="s">
        <v>323</v>
      </c>
      <c r="E240" s="3" t="s">
        <v>324</v>
      </c>
      <c r="F240" s="39" t="s">
        <v>325</v>
      </c>
      <c r="G240" s="16" t="s">
        <v>1137</v>
      </c>
      <c r="H240" s="3" t="s">
        <v>1138</v>
      </c>
      <c r="I240" s="3" t="s">
        <v>538</v>
      </c>
      <c r="M240" s="3" t="s">
        <v>601</v>
      </c>
      <c r="N240" s="3" t="s">
        <v>548</v>
      </c>
      <c r="O240" s="3" t="s">
        <v>541</v>
      </c>
      <c r="Q240" s="16" t="s">
        <v>1139</v>
      </c>
      <c r="R240" s="16" t="s">
        <v>45</v>
      </c>
      <c r="S240" s="38">
        <v>136404</v>
      </c>
      <c r="T240" s="16">
        <v>2030</v>
      </c>
      <c r="U240" s="38">
        <v>1277330</v>
      </c>
      <c r="V240" s="16">
        <v>2050</v>
      </c>
      <c r="W240" s="3" t="s">
        <v>143</v>
      </c>
      <c r="X240" s="3" t="s">
        <v>438</v>
      </c>
      <c r="Y240" s="16" t="s">
        <v>439</v>
      </c>
      <c r="Z240" s="16" t="s">
        <v>550</v>
      </c>
      <c r="AA240" s="16" t="s">
        <v>441</v>
      </c>
      <c r="AB240" s="16" t="s">
        <v>438</v>
      </c>
      <c r="AC240" s="16" t="s">
        <v>441</v>
      </c>
      <c r="AD240" s="16" t="s">
        <v>438</v>
      </c>
      <c r="AE240" s="3"/>
      <c r="AF240" s="3"/>
    </row>
    <row r="241" spans="1:32" ht="123.6" customHeight="1">
      <c r="A241" s="16" t="s">
        <v>322</v>
      </c>
      <c r="B241" s="36" t="s">
        <v>323</v>
      </c>
      <c r="E241" s="3" t="s">
        <v>324</v>
      </c>
      <c r="F241" s="39" t="s">
        <v>325</v>
      </c>
      <c r="G241" s="16" t="s">
        <v>1140</v>
      </c>
      <c r="H241" s="3" t="s">
        <v>1141</v>
      </c>
      <c r="I241" s="3" t="s">
        <v>538</v>
      </c>
      <c r="M241" s="3" t="s">
        <v>540</v>
      </c>
      <c r="N241" s="3" t="s">
        <v>548</v>
      </c>
      <c r="Q241" s="16" t="s">
        <v>475</v>
      </c>
      <c r="R241" s="16" t="s">
        <v>45</v>
      </c>
      <c r="S241" s="38">
        <v>32970</v>
      </c>
      <c r="T241" s="16">
        <v>2030</v>
      </c>
      <c r="U241" s="38">
        <v>655774</v>
      </c>
      <c r="V241" s="16">
        <v>2050</v>
      </c>
      <c r="W241" s="3" t="s">
        <v>143</v>
      </c>
      <c r="X241" s="3" t="s">
        <v>438</v>
      </c>
      <c r="Y241" s="16" t="s">
        <v>439</v>
      </c>
      <c r="Z241" s="16" t="s">
        <v>440</v>
      </c>
      <c r="AA241" s="16" t="s">
        <v>441</v>
      </c>
      <c r="AB241" s="16" t="s">
        <v>438</v>
      </c>
      <c r="AC241" s="16" t="s">
        <v>441</v>
      </c>
      <c r="AD241" s="16" t="s">
        <v>438</v>
      </c>
      <c r="AE241" s="3"/>
      <c r="AF241" s="3"/>
    </row>
    <row r="242" spans="1:32" ht="123.6" customHeight="1">
      <c r="A242" s="16" t="s">
        <v>322</v>
      </c>
      <c r="B242" s="36" t="s">
        <v>323</v>
      </c>
      <c r="E242" s="3" t="s">
        <v>324</v>
      </c>
      <c r="F242" s="39" t="s">
        <v>325</v>
      </c>
      <c r="G242" s="16" t="s">
        <v>1142</v>
      </c>
      <c r="H242" s="3" t="s">
        <v>1143</v>
      </c>
      <c r="I242" s="3" t="s">
        <v>538</v>
      </c>
      <c r="M242" s="3" t="s">
        <v>601</v>
      </c>
      <c r="N242" s="3" t="s">
        <v>548</v>
      </c>
      <c r="Q242" s="16" t="s">
        <v>1144</v>
      </c>
      <c r="R242" s="16" t="s">
        <v>45</v>
      </c>
      <c r="S242" s="38">
        <v>838126</v>
      </c>
      <c r="T242" s="16">
        <v>2030</v>
      </c>
      <c r="U242" s="38">
        <v>27859310</v>
      </c>
      <c r="V242" s="16">
        <v>2050</v>
      </c>
      <c r="W242" s="3" t="s">
        <v>143</v>
      </c>
      <c r="X242" s="3" t="s">
        <v>438</v>
      </c>
      <c r="Y242" s="16" t="s">
        <v>439</v>
      </c>
      <c r="Z242" s="16" t="s">
        <v>550</v>
      </c>
      <c r="AA242" s="16" t="s">
        <v>441</v>
      </c>
      <c r="AB242" s="16" t="s">
        <v>438</v>
      </c>
      <c r="AC242" s="16" t="s">
        <v>441</v>
      </c>
      <c r="AD242" s="16" t="s">
        <v>438</v>
      </c>
      <c r="AE242" s="3"/>
      <c r="AF242" s="3"/>
    </row>
    <row r="243" spans="1:32" ht="123.6" customHeight="1">
      <c r="A243" s="16" t="s">
        <v>322</v>
      </c>
      <c r="B243" s="36" t="s">
        <v>323</v>
      </c>
      <c r="E243" s="3" t="s">
        <v>324</v>
      </c>
      <c r="F243" s="39" t="s">
        <v>325</v>
      </c>
      <c r="G243" s="16" t="s">
        <v>1145</v>
      </c>
      <c r="H243" s="3" t="s">
        <v>1146</v>
      </c>
      <c r="I243" s="3" t="s">
        <v>14</v>
      </c>
      <c r="M243" s="3" t="s">
        <v>461</v>
      </c>
      <c r="N243" s="3" t="s">
        <v>435</v>
      </c>
      <c r="O243" s="3" t="s">
        <v>506</v>
      </c>
      <c r="Q243" s="16" t="s">
        <v>1147</v>
      </c>
      <c r="R243" s="16" t="s">
        <v>45</v>
      </c>
      <c r="S243" s="38">
        <v>144770</v>
      </c>
      <c r="T243" s="16">
        <v>2030</v>
      </c>
      <c r="U243" s="38">
        <v>362891</v>
      </c>
      <c r="V243" s="16">
        <v>2050</v>
      </c>
      <c r="W243" s="3" t="s">
        <v>143</v>
      </c>
      <c r="X243" s="3" t="s">
        <v>438</v>
      </c>
      <c r="Y243" s="16" t="s">
        <v>439</v>
      </c>
      <c r="Z243" s="16" t="s">
        <v>440</v>
      </c>
      <c r="AA243" s="16" t="s">
        <v>441</v>
      </c>
      <c r="AB243" s="16" t="s">
        <v>438</v>
      </c>
      <c r="AC243" s="16" t="s">
        <v>441</v>
      </c>
      <c r="AD243" s="16" t="s">
        <v>438</v>
      </c>
      <c r="AE243" s="3"/>
      <c r="AF243" s="3"/>
    </row>
    <row r="244" spans="1:32" ht="123.6" customHeight="1">
      <c r="A244" s="16" t="s">
        <v>322</v>
      </c>
      <c r="B244" s="36" t="s">
        <v>323</v>
      </c>
      <c r="E244" s="3" t="s">
        <v>324</v>
      </c>
      <c r="F244" s="39" t="s">
        <v>325</v>
      </c>
      <c r="G244" s="16" t="s">
        <v>1148</v>
      </c>
      <c r="H244" s="3" t="s">
        <v>1149</v>
      </c>
      <c r="I244" s="3" t="s">
        <v>14</v>
      </c>
      <c r="M244" s="3" t="s">
        <v>461</v>
      </c>
      <c r="Q244" s="16" t="s">
        <v>1150</v>
      </c>
      <c r="R244" s="16" t="s">
        <v>45</v>
      </c>
      <c r="S244" s="38">
        <v>9256</v>
      </c>
      <c r="T244" s="16">
        <v>2030</v>
      </c>
      <c r="U244" s="38">
        <v>200461</v>
      </c>
      <c r="V244" s="16">
        <v>2050</v>
      </c>
      <c r="W244" s="3" t="s">
        <v>143</v>
      </c>
      <c r="X244" s="3" t="s">
        <v>438</v>
      </c>
      <c r="Y244" s="16" t="s">
        <v>439</v>
      </c>
      <c r="Z244" s="16" t="s">
        <v>440</v>
      </c>
      <c r="AA244" s="16" t="s">
        <v>441</v>
      </c>
      <c r="AB244" s="16" t="s">
        <v>438</v>
      </c>
      <c r="AC244" s="16" t="s">
        <v>441</v>
      </c>
      <c r="AD244" s="16" t="s">
        <v>438</v>
      </c>
      <c r="AE244" s="3"/>
      <c r="AF244" s="3"/>
    </row>
    <row r="245" spans="1:32" ht="123.6" customHeight="1">
      <c r="A245" s="16" t="s">
        <v>322</v>
      </c>
      <c r="B245" s="36" t="s">
        <v>323</v>
      </c>
      <c r="E245" s="3" t="s">
        <v>324</v>
      </c>
      <c r="F245" s="39" t="s">
        <v>325</v>
      </c>
      <c r="G245" s="16" t="s">
        <v>1151</v>
      </c>
      <c r="H245" s="3" t="s">
        <v>1152</v>
      </c>
      <c r="I245" s="3" t="s">
        <v>14</v>
      </c>
      <c r="M245" s="3" t="s">
        <v>435</v>
      </c>
      <c r="Q245" s="16" t="s">
        <v>1153</v>
      </c>
      <c r="R245" s="16" t="s">
        <v>45</v>
      </c>
      <c r="S245" s="38">
        <v>356</v>
      </c>
      <c r="T245" s="16">
        <v>2030</v>
      </c>
      <c r="U245" s="38">
        <v>5096</v>
      </c>
      <c r="V245" s="16">
        <v>2050</v>
      </c>
      <c r="W245" s="3" t="s">
        <v>143</v>
      </c>
      <c r="X245" s="3" t="s">
        <v>438</v>
      </c>
      <c r="Y245" s="16" t="s">
        <v>439</v>
      </c>
      <c r="Z245" s="16" t="s">
        <v>550</v>
      </c>
      <c r="AA245" s="16" t="s">
        <v>441</v>
      </c>
      <c r="AB245" s="16" t="s">
        <v>438</v>
      </c>
      <c r="AC245" s="16" t="s">
        <v>441</v>
      </c>
      <c r="AD245" s="16" t="s">
        <v>438</v>
      </c>
      <c r="AE245" s="3"/>
      <c r="AF245" s="3"/>
    </row>
    <row r="246" spans="1:32" ht="123.6" customHeight="1">
      <c r="A246" s="16" t="s">
        <v>322</v>
      </c>
      <c r="B246" s="36" t="s">
        <v>323</v>
      </c>
      <c r="E246" s="3" t="s">
        <v>324</v>
      </c>
      <c r="F246" s="39" t="s">
        <v>325</v>
      </c>
      <c r="G246" s="16" t="s">
        <v>1154</v>
      </c>
      <c r="H246" s="3" t="s">
        <v>1155</v>
      </c>
      <c r="I246" s="3" t="s">
        <v>14</v>
      </c>
      <c r="M246" s="3" t="s">
        <v>461</v>
      </c>
      <c r="N246" s="3" t="s">
        <v>498</v>
      </c>
      <c r="Q246" s="16" t="s">
        <v>1153</v>
      </c>
      <c r="R246" s="16" t="s">
        <v>45</v>
      </c>
      <c r="S246" s="38">
        <v>7207</v>
      </c>
      <c r="T246" s="16">
        <v>2030</v>
      </c>
      <c r="U246" s="38">
        <v>36323</v>
      </c>
      <c r="V246" s="16">
        <v>2050</v>
      </c>
      <c r="W246" s="3" t="s">
        <v>143</v>
      </c>
      <c r="X246" s="3" t="s">
        <v>438</v>
      </c>
      <c r="Y246" s="16" t="s">
        <v>439</v>
      </c>
      <c r="Z246" s="16" t="s">
        <v>440</v>
      </c>
      <c r="AA246" s="16" t="s">
        <v>441</v>
      </c>
      <c r="AB246" s="16" t="s">
        <v>438</v>
      </c>
      <c r="AC246" s="16" t="s">
        <v>441</v>
      </c>
      <c r="AD246" s="16" t="s">
        <v>438</v>
      </c>
      <c r="AE246" s="3"/>
      <c r="AF246" s="3"/>
    </row>
    <row r="247" spans="1:32" ht="123.6" customHeight="1">
      <c r="A247" s="16" t="s">
        <v>322</v>
      </c>
      <c r="B247" s="36" t="s">
        <v>323</v>
      </c>
      <c r="E247" s="3" t="s">
        <v>324</v>
      </c>
      <c r="F247" s="39" t="s">
        <v>325</v>
      </c>
      <c r="G247" s="16" t="s">
        <v>1156</v>
      </c>
      <c r="H247" s="3" t="s">
        <v>1157</v>
      </c>
      <c r="I247" s="3" t="s">
        <v>14</v>
      </c>
      <c r="M247" s="3" t="s">
        <v>519</v>
      </c>
      <c r="Q247" s="16" t="s">
        <v>1144</v>
      </c>
      <c r="R247" s="16" t="s">
        <v>45</v>
      </c>
      <c r="S247" s="38">
        <v>2363</v>
      </c>
      <c r="T247" s="16">
        <v>2030</v>
      </c>
      <c r="U247" s="38">
        <v>108691</v>
      </c>
      <c r="V247" s="16">
        <v>2050</v>
      </c>
      <c r="W247" s="3" t="s">
        <v>143</v>
      </c>
      <c r="X247" s="3" t="s">
        <v>438</v>
      </c>
      <c r="Y247" s="16" t="s">
        <v>439</v>
      </c>
      <c r="Z247" s="16" t="s">
        <v>440</v>
      </c>
      <c r="AA247" s="16" t="s">
        <v>441</v>
      </c>
      <c r="AB247" s="16" t="s">
        <v>438</v>
      </c>
      <c r="AC247" s="16" t="s">
        <v>441</v>
      </c>
      <c r="AD247" s="16" t="s">
        <v>438</v>
      </c>
      <c r="AE247" s="3"/>
      <c r="AF247" s="3"/>
    </row>
    <row r="248" spans="1:32" ht="123.6" customHeight="1">
      <c r="A248" s="16" t="s">
        <v>322</v>
      </c>
      <c r="B248" s="36" t="s">
        <v>323</v>
      </c>
      <c r="E248" s="3" t="s">
        <v>324</v>
      </c>
      <c r="F248" s="39" t="s">
        <v>325</v>
      </c>
      <c r="G248" s="16" t="s">
        <v>1158</v>
      </c>
      <c r="H248" s="3" t="s">
        <v>1159</v>
      </c>
      <c r="I248" s="3" t="s">
        <v>14</v>
      </c>
      <c r="M248" s="3" t="s">
        <v>506</v>
      </c>
      <c r="N248" s="3" t="s">
        <v>455</v>
      </c>
      <c r="Q248" s="16" t="s">
        <v>1160</v>
      </c>
      <c r="R248" s="16" t="s">
        <v>45</v>
      </c>
      <c r="S248" s="38">
        <v>28065</v>
      </c>
      <c r="T248" s="16">
        <v>2030</v>
      </c>
      <c r="U248" s="38">
        <v>450316</v>
      </c>
      <c r="V248" s="16">
        <v>2050</v>
      </c>
      <c r="W248" s="3" t="s">
        <v>143</v>
      </c>
      <c r="X248" s="3" t="s">
        <v>438</v>
      </c>
      <c r="Y248" s="16" t="s">
        <v>439</v>
      </c>
      <c r="Z248" s="16" t="s">
        <v>440</v>
      </c>
      <c r="AA248" s="16" t="s">
        <v>441</v>
      </c>
      <c r="AB248" s="16" t="s">
        <v>438</v>
      </c>
      <c r="AC248" s="16" t="s">
        <v>441</v>
      </c>
      <c r="AD248" s="16" t="s">
        <v>438</v>
      </c>
      <c r="AE248" s="3"/>
      <c r="AF248" s="3"/>
    </row>
    <row r="249" spans="1:32" ht="123.6" customHeight="1">
      <c r="A249" s="16" t="s">
        <v>322</v>
      </c>
      <c r="B249" s="36" t="s">
        <v>323</v>
      </c>
      <c r="E249" s="3" t="s">
        <v>324</v>
      </c>
      <c r="F249" s="39" t="s">
        <v>325</v>
      </c>
      <c r="G249" s="16" t="s">
        <v>1161</v>
      </c>
      <c r="H249" s="3" t="s">
        <v>1162</v>
      </c>
      <c r="I249" s="3" t="s">
        <v>15</v>
      </c>
      <c r="J249" s="3" t="s">
        <v>16</v>
      </c>
      <c r="M249" s="3" t="s">
        <v>566</v>
      </c>
      <c r="N249" s="3" t="s">
        <v>1084</v>
      </c>
      <c r="O249" s="3" t="s">
        <v>1163</v>
      </c>
      <c r="Q249" s="16" t="s">
        <v>1164</v>
      </c>
      <c r="R249" s="16" t="s">
        <v>45</v>
      </c>
      <c r="S249" s="38">
        <v>64101</v>
      </c>
      <c r="T249" s="16">
        <v>2030</v>
      </c>
      <c r="U249" s="38">
        <v>491445</v>
      </c>
      <c r="V249" s="16">
        <v>2050</v>
      </c>
      <c r="W249" s="3" t="s">
        <v>143</v>
      </c>
      <c r="X249" s="3" t="s">
        <v>438</v>
      </c>
      <c r="Y249" s="16" t="s">
        <v>439</v>
      </c>
      <c r="Z249" s="16" t="s">
        <v>440</v>
      </c>
      <c r="AA249" s="16" t="s">
        <v>441</v>
      </c>
      <c r="AB249" s="16" t="s">
        <v>438</v>
      </c>
      <c r="AC249" s="16" t="s">
        <v>441</v>
      </c>
      <c r="AD249" s="16" t="s">
        <v>438</v>
      </c>
      <c r="AE249" s="3"/>
      <c r="AF249" s="3"/>
    </row>
    <row r="250" spans="1:32" ht="123.6" customHeight="1">
      <c r="A250" s="16" t="s">
        <v>322</v>
      </c>
      <c r="B250" s="36" t="s">
        <v>323</v>
      </c>
      <c r="E250" s="3" t="s">
        <v>324</v>
      </c>
      <c r="F250" s="39" t="s">
        <v>325</v>
      </c>
      <c r="G250" s="16" t="s">
        <v>1165</v>
      </c>
      <c r="H250" s="3" t="s">
        <v>1166</v>
      </c>
      <c r="I250" s="3" t="s">
        <v>15</v>
      </c>
      <c r="M250" s="3" t="s">
        <v>566</v>
      </c>
      <c r="N250" s="3" t="s">
        <v>629</v>
      </c>
      <c r="Q250" s="16" t="s">
        <v>1164</v>
      </c>
      <c r="R250" s="16" t="s">
        <v>45</v>
      </c>
      <c r="S250" s="38">
        <v>1361748</v>
      </c>
      <c r="T250" s="16">
        <v>2030</v>
      </c>
      <c r="U250" s="38">
        <v>10440066</v>
      </c>
      <c r="V250" s="16">
        <v>2050</v>
      </c>
      <c r="W250" s="3" t="s">
        <v>143</v>
      </c>
      <c r="X250" s="3" t="s">
        <v>438</v>
      </c>
      <c r="Y250" s="16" t="s">
        <v>439</v>
      </c>
      <c r="Z250" s="16" t="s">
        <v>440</v>
      </c>
      <c r="AA250" s="16" t="s">
        <v>441</v>
      </c>
      <c r="AB250" s="16" t="s">
        <v>438</v>
      </c>
      <c r="AC250" s="16" t="s">
        <v>441</v>
      </c>
      <c r="AD250" s="16" t="s">
        <v>438</v>
      </c>
      <c r="AE250" s="3"/>
      <c r="AF250" s="3"/>
    </row>
    <row r="251" spans="1:32" ht="123.6" customHeight="1">
      <c r="A251" s="16" t="s">
        <v>322</v>
      </c>
      <c r="B251" s="36" t="s">
        <v>323</v>
      </c>
      <c r="E251" s="3" t="s">
        <v>324</v>
      </c>
      <c r="F251" s="39" t="s">
        <v>325</v>
      </c>
      <c r="G251" s="16" t="s">
        <v>1167</v>
      </c>
      <c r="H251" s="3" t="s">
        <v>1168</v>
      </c>
      <c r="I251" s="3" t="s">
        <v>15</v>
      </c>
      <c r="M251" s="3" t="s">
        <v>1169</v>
      </c>
      <c r="Q251" s="16" t="s">
        <v>1170</v>
      </c>
      <c r="R251" s="16" t="s">
        <v>45</v>
      </c>
      <c r="S251" s="38">
        <v>211</v>
      </c>
      <c r="T251" s="16">
        <v>2030</v>
      </c>
      <c r="U251" s="38">
        <v>2316</v>
      </c>
      <c r="V251" s="16">
        <v>2050</v>
      </c>
      <c r="W251" s="3" t="s">
        <v>143</v>
      </c>
      <c r="X251" s="3" t="s">
        <v>438</v>
      </c>
      <c r="Y251" s="16" t="s">
        <v>439</v>
      </c>
      <c r="Z251" s="16" t="s">
        <v>440</v>
      </c>
      <c r="AA251" s="16" t="s">
        <v>441</v>
      </c>
      <c r="AB251" s="16" t="s">
        <v>438</v>
      </c>
      <c r="AC251" s="16" t="s">
        <v>441</v>
      </c>
      <c r="AD251" s="16" t="s">
        <v>438</v>
      </c>
      <c r="AE251" s="3"/>
      <c r="AF251" s="3"/>
    </row>
    <row r="252" spans="1:32" ht="123.6" customHeight="1">
      <c r="A252" s="39" t="s">
        <v>404</v>
      </c>
      <c r="B252" s="36" t="s">
        <v>405</v>
      </c>
      <c r="C252" s="39"/>
      <c r="D252" s="43"/>
      <c r="E252" s="43" t="s">
        <v>406</v>
      </c>
      <c r="F252" s="39" t="s">
        <v>407</v>
      </c>
      <c r="G252" s="39" t="s">
        <v>1171</v>
      </c>
      <c r="H252" s="43" t="s">
        <v>1172</v>
      </c>
      <c r="I252" s="43" t="s">
        <v>14</v>
      </c>
      <c r="J252" s="43"/>
      <c r="K252" s="43"/>
      <c r="L252" s="43"/>
      <c r="M252" s="3" t="s">
        <v>513</v>
      </c>
      <c r="N252" s="43" t="s">
        <v>512</v>
      </c>
      <c r="O252" s="43" t="s">
        <v>956</v>
      </c>
      <c r="P252" s="43"/>
      <c r="Q252" s="39" t="s">
        <v>1173</v>
      </c>
      <c r="R252" s="16" t="s">
        <v>45</v>
      </c>
      <c r="S252" s="44" t="s">
        <v>1174</v>
      </c>
      <c r="T252" s="16" t="s">
        <v>437</v>
      </c>
      <c r="U252" s="44" t="s">
        <v>45</v>
      </c>
      <c r="V252" s="16" t="s">
        <v>438</v>
      </c>
      <c r="W252" s="43" t="s">
        <v>636</v>
      </c>
      <c r="X252" s="43" t="s">
        <v>951</v>
      </c>
      <c r="Y252" s="16" t="s">
        <v>441</v>
      </c>
      <c r="Z252" s="39" t="s">
        <v>440</v>
      </c>
      <c r="AA252" s="16" t="s">
        <v>457</v>
      </c>
      <c r="AB252" s="39" t="s">
        <v>636</v>
      </c>
      <c r="AC252" s="16" t="s">
        <v>441</v>
      </c>
      <c r="AD252" s="16" t="s">
        <v>438</v>
      </c>
      <c r="AE252" s="3"/>
      <c r="AF252" s="3"/>
    </row>
    <row r="253" spans="1:32" ht="123.6" customHeight="1">
      <c r="A253" s="39" t="s">
        <v>404</v>
      </c>
      <c r="B253" s="36" t="s">
        <v>405</v>
      </c>
      <c r="C253" s="39"/>
      <c r="D253" s="43"/>
      <c r="E253" s="43" t="s">
        <v>406</v>
      </c>
      <c r="F253" s="39" t="s">
        <v>407</v>
      </c>
      <c r="G253" s="39" t="s">
        <v>1175</v>
      </c>
      <c r="H253" s="43" t="s">
        <v>1176</v>
      </c>
      <c r="I253" s="43" t="s">
        <v>14</v>
      </c>
      <c r="J253" s="43"/>
      <c r="K253" s="43"/>
      <c r="L253" s="43"/>
      <c r="M253" s="3" t="s">
        <v>520</v>
      </c>
      <c r="N253" s="43"/>
      <c r="O253" s="43"/>
      <c r="P253" s="43"/>
      <c r="Q253" s="39" t="s">
        <v>1177</v>
      </c>
      <c r="R253" s="16" t="s">
        <v>45</v>
      </c>
      <c r="S253" s="38" t="s">
        <v>1178</v>
      </c>
      <c r="T253" s="16" t="s">
        <v>437</v>
      </c>
      <c r="U253" s="38" t="s">
        <v>45</v>
      </c>
      <c r="V253" s="16" t="s">
        <v>438</v>
      </c>
      <c r="W253" s="43" t="s">
        <v>636</v>
      </c>
      <c r="X253" s="43" t="s">
        <v>438</v>
      </c>
      <c r="Y253" s="16" t="s">
        <v>441</v>
      </c>
      <c r="Z253" s="39" t="s">
        <v>440</v>
      </c>
      <c r="AA253" s="16" t="s">
        <v>457</v>
      </c>
      <c r="AB253" s="39" t="s">
        <v>636</v>
      </c>
      <c r="AC253" s="16" t="s">
        <v>441</v>
      </c>
      <c r="AD253" s="16" t="s">
        <v>438</v>
      </c>
      <c r="AE253" s="3"/>
      <c r="AF253" s="3"/>
    </row>
    <row r="254" spans="1:32" ht="123.6" customHeight="1">
      <c r="A254" s="39" t="s">
        <v>404</v>
      </c>
      <c r="B254" s="36" t="s">
        <v>405</v>
      </c>
      <c r="C254" s="39"/>
      <c r="D254" s="43"/>
      <c r="E254" s="43" t="s">
        <v>406</v>
      </c>
      <c r="F254" s="39" t="s">
        <v>407</v>
      </c>
      <c r="G254" s="39" t="s">
        <v>1179</v>
      </c>
      <c r="H254" s="43" t="s">
        <v>1180</v>
      </c>
      <c r="I254" s="43" t="s">
        <v>14</v>
      </c>
      <c r="J254" s="43"/>
      <c r="K254" s="43"/>
      <c r="L254" s="43"/>
      <c r="M254" s="43" t="s">
        <v>812</v>
      </c>
      <c r="N254" s="43"/>
      <c r="O254" s="43"/>
      <c r="P254" s="43"/>
      <c r="Q254" s="39" t="s">
        <v>1181</v>
      </c>
      <c r="R254" s="16" t="s">
        <v>45</v>
      </c>
      <c r="S254" s="38" t="s">
        <v>45</v>
      </c>
      <c r="T254" s="39" t="s">
        <v>438</v>
      </c>
      <c r="U254" s="38" t="s">
        <v>438</v>
      </c>
      <c r="V254" s="16" t="s">
        <v>438</v>
      </c>
      <c r="W254" s="43" t="s">
        <v>438</v>
      </c>
      <c r="X254" s="43" t="s">
        <v>438</v>
      </c>
      <c r="Y254" s="16" t="s">
        <v>441</v>
      </c>
      <c r="Z254" s="39" t="s">
        <v>440</v>
      </c>
      <c r="AA254" s="16" t="s">
        <v>439</v>
      </c>
      <c r="AB254" s="39" t="s">
        <v>45</v>
      </c>
      <c r="AC254" s="16" t="s">
        <v>441</v>
      </c>
      <c r="AD254" s="16" t="s">
        <v>438</v>
      </c>
      <c r="AE254" s="3"/>
      <c r="AF254" s="3"/>
    </row>
    <row r="255" spans="1:32" ht="123.6" customHeight="1">
      <c r="A255" s="39" t="s">
        <v>404</v>
      </c>
      <c r="B255" s="36" t="s">
        <v>405</v>
      </c>
      <c r="C255" s="39"/>
      <c r="D255" s="43"/>
      <c r="E255" s="43" t="s">
        <v>406</v>
      </c>
      <c r="F255" s="39" t="s">
        <v>407</v>
      </c>
      <c r="G255" s="39" t="s">
        <v>1182</v>
      </c>
      <c r="H255" s="43" t="s">
        <v>1183</v>
      </c>
      <c r="I255" s="43" t="s">
        <v>538</v>
      </c>
      <c r="J255" s="43"/>
      <c r="K255" s="43"/>
      <c r="L255" s="43"/>
      <c r="M255" s="3" t="s">
        <v>818</v>
      </c>
      <c r="N255" s="43"/>
      <c r="O255" s="43"/>
      <c r="P255" s="43"/>
      <c r="Q255" s="39" t="s">
        <v>1181</v>
      </c>
      <c r="R255" s="16" t="s">
        <v>45</v>
      </c>
      <c r="S255" s="38" t="s">
        <v>1184</v>
      </c>
      <c r="T255" s="16" t="s">
        <v>437</v>
      </c>
      <c r="U255" s="38" t="s">
        <v>45</v>
      </c>
      <c r="V255" s="16" t="s">
        <v>438</v>
      </c>
      <c r="W255" s="3" t="s">
        <v>458</v>
      </c>
      <c r="X255" s="43" t="s">
        <v>438</v>
      </c>
      <c r="Y255" s="16" t="s">
        <v>441</v>
      </c>
      <c r="Z255" s="39" t="s">
        <v>440</v>
      </c>
      <c r="AA255" s="16" t="s">
        <v>457</v>
      </c>
      <c r="AB255" s="39" t="s">
        <v>45</v>
      </c>
      <c r="AC255" s="16" t="s">
        <v>441</v>
      </c>
      <c r="AD255" s="16" t="s">
        <v>438</v>
      </c>
      <c r="AE255" s="3"/>
      <c r="AF255" s="3"/>
    </row>
    <row r="256" spans="1:32" ht="123.6" customHeight="1">
      <c r="A256" s="39" t="s">
        <v>404</v>
      </c>
      <c r="B256" s="36" t="s">
        <v>405</v>
      </c>
      <c r="C256" s="39"/>
      <c r="D256" s="43"/>
      <c r="E256" s="43" t="s">
        <v>406</v>
      </c>
      <c r="F256" s="39" t="s">
        <v>407</v>
      </c>
      <c r="G256" s="39" t="s">
        <v>1185</v>
      </c>
      <c r="H256" s="43" t="s">
        <v>1186</v>
      </c>
      <c r="I256" s="43" t="s">
        <v>538</v>
      </c>
      <c r="J256" s="43" t="s">
        <v>13</v>
      </c>
      <c r="K256" s="43"/>
      <c r="L256" s="43"/>
      <c r="M256" s="43" t="s">
        <v>520</v>
      </c>
      <c r="N256" s="43" t="s">
        <v>622</v>
      </c>
      <c r="O256" s="43"/>
      <c r="P256" s="43"/>
      <c r="Q256" s="39" t="s">
        <v>1187</v>
      </c>
      <c r="R256" s="16" t="s">
        <v>45</v>
      </c>
      <c r="S256" s="38" t="s">
        <v>1188</v>
      </c>
      <c r="T256" s="39" t="s">
        <v>45</v>
      </c>
      <c r="U256" s="38" t="s">
        <v>45</v>
      </c>
      <c r="V256" s="16" t="s">
        <v>438</v>
      </c>
      <c r="W256" s="43" t="s">
        <v>452</v>
      </c>
      <c r="X256" s="43" t="s">
        <v>438</v>
      </c>
      <c r="Y256" s="16" t="s">
        <v>441</v>
      </c>
      <c r="Z256" s="39" t="s">
        <v>440</v>
      </c>
      <c r="AA256" s="16" t="s">
        <v>441</v>
      </c>
      <c r="AB256" s="16" t="s">
        <v>438</v>
      </c>
      <c r="AC256" s="16" t="s">
        <v>441</v>
      </c>
      <c r="AD256" s="16" t="s">
        <v>438</v>
      </c>
      <c r="AE256" s="3"/>
      <c r="AF256" s="3"/>
    </row>
    <row r="257" spans="1:32" ht="123.6" customHeight="1">
      <c r="A257" s="39" t="s">
        <v>404</v>
      </c>
      <c r="B257" s="36" t="s">
        <v>405</v>
      </c>
      <c r="C257" s="39"/>
      <c r="D257" s="43"/>
      <c r="E257" s="43" t="s">
        <v>406</v>
      </c>
      <c r="F257" s="39" t="s">
        <v>407</v>
      </c>
      <c r="G257" s="39" t="s">
        <v>1189</v>
      </c>
      <c r="H257" s="43" t="s">
        <v>1190</v>
      </c>
      <c r="I257" s="43" t="s">
        <v>14</v>
      </c>
      <c r="J257" s="43"/>
      <c r="K257" s="43"/>
      <c r="L257" s="43"/>
      <c r="M257" s="3" t="s">
        <v>461</v>
      </c>
      <c r="N257" s="43" t="s">
        <v>516</v>
      </c>
      <c r="O257" s="43"/>
      <c r="P257" s="43"/>
      <c r="Q257" s="39" t="s">
        <v>1191</v>
      </c>
      <c r="R257" s="16" t="s">
        <v>45</v>
      </c>
      <c r="S257" s="38" t="s">
        <v>1192</v>
      </c>
      <c r="T257" s="16" t="s">
        <v>437</v>
      </c>
      <c r="U257" s="38" t="s">
        <v>45</v>
      </c>
      <c r="V257" s="16" t="s">
        <v>438</v>
      </c>
      <c r="W257" s="43" t="s">
        <v>636</v>
      </c>
      <c r="X257" s="43" t="s">
        <v>1193</v>
      </c>
      <c r="Y257" s="16" t="s">
        <v>441</v>
      </c>
      <c r="Z257" s="39" t="s">
        <v>440</v>
      </c>
      <c r="AA257" s="16" t="s">
        <v>457</v>
      </c>
      <c r="AB257" s="16" t="s">
        <v>463</v>
      </c>
      <c r="AC257" s="16" t="s">
        <v>441</v>
      </c>
      <c r="AD257" s="16" t="s">
        <v>438</v>
      </c>
      <c r="AE257" s="3"/>
      <c r="AF257" s="3"/>
    </row>
    <row r="258" spans="1:32" ht="123.6" customHeight="1">
      <c r="A258" s="39" t="s">
        <v>404</v>
      </c>
      <c r="B258" s="36" t="s">
        <v>405</v>
      </c>
      <c r="C258" s="39"/>
      <c r="D258" s="43"/>
      <c r="E258" s="43" t="s">
        <v>406</v>
      </c>
      <c r="F258" s="39" t="s">
        <v>407</v>
      </c>
      <c r="G258" s="39" t="s">
        <v>1194</v>
      </c>
      <c r="H258" s="43" t="s">
        <v>1195</v>
      </c>
      <c r="I258" s="43" t="s">
        <v>14</v>
      </c>
      <c r="J258" s="43"/>
      <c r="K258" s="43"/>
      <c r="L258" s="43"/>
      <c r="M258" s="43" t="s">
        <v>461</v>
      </c>
      <c r="N258" s="43"/>
      <c r="O258" s="43"/>
      <c r="P258" s="43"/>
      <c r="Q258" s="39" t="s">
        <v>1196</v>
      </c>
      <c r="R258" s="16" t="s">
        <v>45</v>
      </c>
      <c r="S258" s="38" t="s">
        <v>45</v>
      </c>
      <c r="T258" s="39" t="s">
        <v>438</v>
      </c>
      <c r="U258" s="38" t="s">
        <v>438</v>
      </c>
      <c r="V258" s="16" t="s">
        <v>438</v>
      </c>
      <c r="W258" s="43" t="s">
        <v>438</v>
      </c>
      <c r="X258" s="43" t="s">
        <v>438</v>
      </c>
      <c r="Y258" s="16" t="s">
        <v>441</v>
      </c>
      <c r="Z258" s="39" t="s">
        <v>440</v>
      </c>
      <c r="AA258" s="16" t="s">
        <v>441</v>
      </c>
      <c r="AB258" s="16" t="s">
        <v>438</v>
      </c>
      <c r="AC258" s="16" t="s">
        <v>441</v>
      </c>
      <c r="AD258" s="16" t="s">
        <v>438</v>
      </c>
      <c r="AE258" s="3"/>
      <c r="AF258" s="3"/>
    </row>
    <row r="259" spans="1:32" ht="123.6" customHeight="1">
      <c r="A259" s="39" t="s">
        <v>404</v>
      </c>
      <c r="B259" s="36" t="s">
        <v>405</v>
      </c>
      <c r="C259" s="39"/>
      <c r="D259" s="43"/>
      <c r="E259" s="43" t="s">
        <v>406</v>
      </c>
      <c r="F259" s="39" t="s">
        <v>407</v>
      </c>
      <c r="G259" s="39" t="s">
        <v>1197</v>
      </c>
      <c r="H259" s="43" t="s">
        <v>1198</v>
      </c>
      <c r="I259" s="43" t="s">
        <v>14</v>
      </c>
      <c r="J259" s="43"/>
      <c r="K259" s="43"/>
      <c r="L259" s="43"/>
      <c r="M259" s="43" t="s">
        <v>435</v>
      </c>
      <c r="N259" s="43"/>
      <c r="O259" s="43"/>
      <c r="P259" s="43"/>
      <c r="Q259" s="39" t="s">
        <v>1181</v>
      </c>
      <c r="R259" s="16" t="s">
        <v>45</v>
      </c>
      <c r="S259" s="38">
        <v>12527.66</v>
      </c>
      <c r="T259" s="16" t="s">
        <v>437</v>
      </c>
      <c r="U259" s="38" t="s">
        <v>45</v>
      </c>
      <c r="V259" s="16" t="s">
        <v>438</v>
      </c>
      <c r="W259" s="3" t="s">
        <v>143</v>
      </c>
      <c r="X259" s="43" t="s">
        <v>438</v>
      </c>
      <c r="Y259" s="16" t="s">
        <v>441</v>
      </c>
      <c r="Z259" s="39" t="s">
        <v>440</v>
      </c>
      <c r="AA259" s="16" t="s">
        <v>457</v>
      </c>
      <c r="AB259" s="39" t="s">
        <v>45</v>
      </c>
      <c r="AC259" s="16" t="s">
        <v>441</v>
      </c>
      <c r="AD259" s="16" t="s">
        <v>438</v>
      </c>
      <c r="AE259" s="3"/>
      <c r="AF259" s="3"/>
    </row>
    <row r="260" spans="1:32" ht="123.6" customHeight="1">
      <c r="A260" s="39" t="s">
        <v>404</v>
      </c>
      <c r="B260" s="36" t="s">
        <v>405</v>
      </c>
      <c r="C260" s="39"/>
      <c r="D260" s="43"/>
      <c r="E260" s="43" t="s">
        <v>406</v>
      </c>
      <c r="F260" s="39" t="s">
        <v>407</v>
      </c>
      <c r="G260" s="39" t="s">
        <v>1199</v>
      </c>
      <c r="H260" s="43" t="s">
        <v>1200</v>
      </c>
      <c r="I260" s="43" t="s">
        <v>538</v>
      </c>
      <c r="J260" s="43"/>
      <c r="K260" s="43"/>
      <c r="L260" s="43"/>
      <c r="M260" s="43" t="s">
        <v>1201</v>
      </c>
      <c r="N260" s="43"/>
      <c r="O260" s="43"/>
      <c r="P260" s="43"/>
      <c r="Q260" s="39" t="s">
        <v>1181</v>
      </c>
      <c r="R260" s="16" t="s">
        <v>45</v>
      </c>
      <c r="S260" s="38" t="s">
        <v>1202</v>
      </c>
      <c r="T260" s="39" t="s">
        <v>45</v>
      </c>
      <c r="U260" s="38" t="s">
        <v>45</v>
      </c>
      <c r="V260" s="16" t="s">
        <v>438</v>
      </c>
      <c r="W260" s="43" t="s">
        <v>1203</v>
      </c>
      <c r="X260" s="43" t="s">
        <v>438</v>
      </c>
      <c r="Y260" s="16" t="s">
        <v>441</v>
      </c>
      <c r="Z260" s="39" t="s">
        <v>440</v>
      </c>
      <c r="AA260" s="16" t="s">
        <v>457</v>
      </c>
      <c r="AB260" s="39" t="s">
        <v>45</v>
      </c>
      <c r="AC260" s="16" t="s">
        <v>441</v>
      </c>
      <c r="AD260" s="16" t="s">
        <v>438</v>
      </c>
      <c r="AE260" s="3"/>
      <c r="AF260" s="3"/>
    </row>
    <row r="261" spans="1:32" ht="123.6" customHeight="1">
      <c r="A261" s="39" t="s">
        <v>404</v>
      </c>
      <c r="B261" s="36" t="s">
        <v>405</v>
      </c>
      <c r="C261" s="39"/>
      <c r="D261" s="43"/>
      <c r="E261" s="43" t="s">
        <v>406</v>
      </c>
      <c r="F261" s="39" t="s">
        <v>407</v>
      </c>
      <c r="G261" s="39" t="s">
        <v>1204</v>
      </c>
      <c r="H261" s="43" t="s">
        <v>1205</v>
      </c>
      <c r="I261" s="43" t="s">
        <v>447</v>
      </c>
      <c r="J261" s="43"/>
      <c r="K261" s="43"/>
      <c r="L261" s="43"/>
      <c r="M261" s="3" t="s">
        <v>448</v>
      </c>
      <c r="N261" s="43"/>
      <c r="O261" s="43"/>
      <c r="P261" s="43"/>
      <c r="Q261" s="39" t="s">
        <v>1181</v>
      </c>
      <c r="R261" s="16" t="s">
        <v>45</v>
      </c>
      <c r="S261" s="38">
        <v>1183.97</v>
      </c>
      <c r="T261" s="39" t="s">
        <v>45</v>
      </c>
      <c r="U261" s="38" t="s">
        <v>45</v>
      </c>
      <c r="V261" s="16" t="s">
        <v>438</v>
      </c>
      <c r="W261" s="3" t="s">
        <v>692</v>
      </c>
      <c r="X261" s="43" t="s">
        <v>463</v>
      </c>
      <c r="Y261" s="16" t="s">
        <v>441</v>
      </c>
      <c r="Z261" s="39" t="s">
        <v>440</v>
      </c>
      <c r="AA261" s="16" t="s">
        <v>457</v>
      </c>
      <c r="AB261" s="39" t="s">
        <v>1206</v>
      </c>
      <c r="AC261" s="16" t="s">
        <v>441</v>
      </c>
      <c r="AD261" s="16" t="s">
        <v>438</v>
      </c>
      <c r="AE261" s="3"/>
      <c r="AF261" s="3"/>
    </row>
    <row r="262" spans="1:32" ht="123.6" customHeight="1">
      <c r="A262" s="39" t="s">
        <v>404</v>
      </c>
      <c r="B262" s="36" t="s">
        <v>405</v>
      </c>
      <c r="C262" s="39"/>
      <c r="D262" s="43"/>
      <c r="E262" s="43" t="s">
        <v>406</v>
      </c>
      <c r="F262" s="39" t="s">
        <v>407</v>
      </c>
      <c r="G262" s="39" t="s">
        <v>1207</v>
      </c>
      <c r="H262" s="43" t="s">
        <v>1208</v>
      </c>
      <c r="I262" s="43" t="s">
        <v>14</v>
      </c>
      <c r="J262" s="43"/>
      <c r="K262" s="43"/>
      <c r="L262" s="43"/>
      <c r="M262" s="43" t="s">
        <v>498</v>
      </c>
      <c r="N262" s="43" t="s">
        <v>487</v>
      </c>
      <c r="O262" s="43"/>
      <c r="P262" s="43"/>
      <c r="Q262" s="39" t="s">
        <v>1181</v>
      </c>
      <c r="R262" s="16" t="s">
        <v>45</v>
      </c>
      <c r="S262" s="38" t="s">
        <v>1209</v>
      </c>
      <c r="T262" s="16" t="s">
        <v>437</v>
      </c>
      <c r="U262" s="38" t="s">
        <v>45</v>
      </c>
      <c r="V262" s="16" t="s">
        <v>438</v>
      </c>
      <c r="W262" s="43" t="s">
        <v>1193</v>
      </c>
      <c r="X262" s="43" t="s">
        <v>143</v>
      </c>
      <c r="Y262" s="16" t="s">
        <v>441</v>
      </c>
      <c r="Z262" s="39" t="s">
        <v>440</v>
      </c>
      <c r="AA262" s="16" t="s">
        <v>457</v>
      </c>
      <c r="AB262" s="16" t="s">
        <v>463</v>
      </c>
      <c r="AC262" s="16" t="s">
        <v>441</v>
      </c>
      <c r="AD262" s="16" t="s">
        <v>438</v>
      </c>
      <c r="AE262" s="3"/>
      <c r="AF262" s="3"/>
    </row>
    <row r="263" spans="1:32" ht="123.6" customHeight="1">
      <c r="A263" s="39" t="s">
        <v>404</v>
      </c>
      <c r="B263" s="36" t="s">
        <v>405</v>
      </c>
      <c r="C263" s="39"/>
      <c r="D263" s="43"/>
      <c r="E263" s="43" t="s">
        <v>406</v>
      </c>
      <c r="F263" s="39" t="s">
        <v>407</v>
      </c>
      <c r="G263" s="39" t="s">
        <v>1210</v>
      </c>
      <c r="H263" s="43" t="s">
        <v>1211</v>
      </c>
      <c r="I263" s="43" t="s">
        <v>14</v>
      </c>
      <c r="J263" s="43"/>
      <c r="K263" s="43"/>
      <c r="L263" s="43"/>
      <c r="M263" s="43" t="s">
        <v>498</v>
      </c>
      <c r="N263" s="43"/>
      <c r="O263" s="43"/>
      <c r="P263" s="43"/>
      <c r="Q263" s="39" t="s">
        <v>1181</v>
      </c>
      <c r="R263" s="16" t="s">
        <v>45</v>
      </c>
      <c r="S263" s="38">
        <v>1158.6400000000001</v>
      </c>
      <c r="T263" s="16" t="s">
        <v>437</v>
      </c>
      <c r="U263" s="38" t="s">
        <v>45</v>
      </c>
      <c r="V263" s="16" t="s">
        <v>438</v>
      </c>
      <c r="W263" s="43" t="s">
        <v>1193</v>
      </c>
      <c r="X263" s="43" t="s">
        <v>463</v>
      </c>
      <c r="Y263" s="16" t="s">
        <v>441</v>
      </c>
      <c r="Z263" s="39" t="s">
        <v>440</v>
      </c>
      <c r="AA263" s="16" t="s">
        <v>457</v>
      </c>
      <c r="AB263" s="16" t="s">
        <v>463</v>
      </c>
      <c r="AC263" s="16" t="s">
        <v>441</v>
      </c>
      <c r="AD263" s="16" t="s">
        <v>438</v>
      </c>
      <c r="AE263" s="3"/>
      <c r="AF263" s="3"/>
    </row>
    <row r="264" spans="1:32" ht="123.6" customHeight="1">
      <c r="A264" s="39" t="s">
        <v>404</v>
      </c>
      <c r="B264" s="36" t="s">
        <v>405</v>
      </c>
      <c r="C264" s="39"/>
      <c r="D264" s="43"/>
      <c r="E264" s="43" t="s">
        <v>406</v>
      </c>
      <c r="F264" s="39" t="s">
        <v>407</v>
      </c>
      <c r="G264" s="39" t="s">
        <v>1212</v>
      </c>
      <c r="H264" s="43" t="s">
        <v>1213</v>
      </c>
      <c r="I264" s="43" t="s">
        <v>14</v>
      </c>
      <c r="J264" s="43"/>
      <c r="K264" s="43"/>
      <c r="L264" s="43"/>
      <c r="M264" s="3" t="s">
        <v>528</v>
      </c>
      <c r="N264" s="43"/>
      <c r="O264" s="43"/>
      <c r="P264" s="43"/>
      <c r="Q264" s="39" t="s">
        <v>1181</v>
      </c>
      <c r="R264" s="16" t="s">
        <v>45</v>
      </c>
      <c r="S264" s="38">
        <v>717888.09</v>
      </c>
      <c r="T264" s="16" t="s">
        <v>437</v>
      </c>
      <c r="U264" s="38" t="s">
        <v>45</v>
      </c>
      <c r="V264" s="16" t="s">
        <v>438</v>
      </c>
      <c r="W264" s="43" t="s">
        <v>1193</v>
      </c>
      <c r="X264" s="43" t="s">
        <v>463</v>
      </c>
      <c r="Y264" s="16" t="s">
        <v>441</v>
      </c>
      <c r="Z264" s="39" t="s">
        <v>440</v>
      </c>
      <c r="AA264" s="16" t="s">
        <v>457</v>
      </c>
      <c r="AB264" s="16" t="s">
        <v>463</v>
      </c>
      <c r="AC264" s="16" t="s">
        <v>441</v>
      </c>
      <c r="AD264" s="16" t="s">
        <v>438</v>
      </c>
      <c r="AE264" s="3"/>
      <c r="AF264" s="3"/>
    </row>
    <row r="265" spans="1:32" ht="123.6" customHeight="1">
      <c r="A265" s="39" t="s">
        <v>404</v>
      </c>
      <c r="B265" s="36" t="s">
        <v>405</v>
      </c>
      <c r="C265" s="39"/>
      <c r="D265" s="43"/>
      <c r="E265" s="43" t="s">
        <v>406</v>
      </c>
      <c r="F265" s="39" t="s">
        <v>407</v>
      </c>
      <c r="G265" s="39" t="s">
        <v>1214</v>
      </c>
      <c r="H265" s="43" t="s">
        <v>1215</v>
      </c>
      <c r="I265" s="43" t="s">
        <v>538</v>
      </c>
      <c r="J265" s="43"/>
      <c r="K265" s="43"/>
      <c r="L265" s="43"/>
      <c r="M265" s="3" t="s">
        <v>540</v>
      </c>
      <c r="N265" s="43" t="s">
        <v>541</v>
      </c>
      <c r="O265" s="3" t="s">
        <v>542</v>
      </c>
      <c r="P265" s="43" t="s">
        <v>568</v>
      </c>
      <c r="Q265" s="39" t="s">
        <v>1216</v>
      </c>
      <c r="R265" s="16" t="s">
        <v>45</v>
      </c>
      <c r="S265" s="38" t="s">
        <v>1217</v>
      </c>
      <c r="T265" s="39" t="s">
        <v>45</v>
      </c>
      <c r="U265" s="38" t="s">
        <v>45</v>
      </c>
      <c r="V265" s="16" t="s">
        <v>438</v>
      </c>
      <c r="W265" s="3" t="s">
        <v>458</v>
      </c>
      <c r="X265" s="43" t="s">
        <v>438</v>
      </c>
      <c r="Y265" s="16" t="s">
        <v>441</v>
      </c>
      <c r="Z265" s="39" t="s">
        <v>440</v>
      </c>
      <c r="AA265" s="16" t="s">
        <v>457</v>
      </c>
      <c r="AB265" s="16" t="s">
        <v>458</v>
      </c>
      <c r="AC265" s="16" t="s">
        <v>441</v>
      </c>
      <c r="AD265" s="16" t="s">
        <v>438</v>
      </c>
      <c r="AE265" s="3"/>
      <c r="AF265" s="3"/>
    </row>
    <row r="266" spans="1:32" ht="123.6" customHeight="1">
      <c r="A266" s="39" t="s">
        <v>404</v>
      </c>
      <c r="B266" s="36" t="s">
        <v>405</v>
      </c>
      <c r="C266" s="39"/>
      <c r="D266" s="43"/>
      <c r="E266" s="43" t="s">
        <v>406</v>
      </c>
      <c r="F266" s="39" t="s">
        <v>407</v>
      </c>
      <c r="G266" s="39" t="s">
        <v>1218</v>
      </c>
      <c r="H266" s="43" t="s">
        <v>1219</v>
      </c>
      <c r="I266" s="43" t="s">
        <v>538</v>
      </c>
      <c r="J266" s="43" t="s">
        <v>11</v>
      </c>
      <c r="K266" s="43"/>
      <c r="L266" s="43"/>
      <c r="M266" s="43" t="s">
        <v>539</v>
      </c>
      <c r="N266" s="43" t="s">
        <v>549</v>
      </c>
      <c r="O266" s="43"/>
      <c r="P266" s="43"/>
      <c r="Q266" s="39" t="s">
        <v>1216</v>
      </c>
      <c r="R266" s="16" t="s">
        <v>45</v>
      </c>
      <c r="S266" s="38" t="s">
        <v>1220</v>
      </c>
      <c r="T266" s="39" t="s">
        <v>45</v>
      </c>
      <c r="U266" s="38" t="s">
        <v>45</v>
      </c>
      <c r="V266" s="16" t="s">
        <v>438</v>
      </c>
      <c r="W266" s="3" t="s">
        <v>458</v>
      </c>
      <c r="X266" s="43" t="s">
        <v>438</v>
      </c>
      <c r="Y266" s="16" t="s">
        <v>441</v>
      </c>
      <c r="Z266" s="39" t="s">
        <v>440</v>
      </c>
      <c r="AA266" s="16" t="s">
        <v>457</v>
      </c>
      <c r="AB266" s="16" t="s">
        <v>458</v>
      </c>
      <c r="AC266" s="16" t="s">
        <v>441</v>
      </c>
      <c r="AD266" s="16" t="s">
        <v>438</v>
      </c>
      <c r="AE266" s="3"/>
      <c r="AF266" s="3"/>
    </row>
    <row r="267" spans="1:32" ht="123.6" customHeight="1">
      <c r="A267" s="39" t="s">
        <v>404</v>
      </c>
      <c r="B267" s="36" t="s">
        <v>405</v>
      </c>
      <c r="C267" s="39"/>
      <c r="D267" s="43"/>
      <c r="E267" s="43" t="s">
        <v>406</v>
      </c>
      <c r="F267" s="39" t="s">
        <v>407</v>
      </c>
      <c r="G267" s="39" t="s">
        <v>1221</v>
      </c>
      <c r="H267" s="43" t="s">
        <v>1222</v>
      </c>
      <c r="I267" s="43" t="s">
        <v>538</v>
      </c>
      <c r="J267" s="43"/>
      <c r="K267" s="43"/>
      <c r="L267" s="43"/>
      <c r="M267" s="3" t="s">
        <v>911</v>
      </c>
      <c r="N267" s="43"/>
      <c r="O267" s="43"/>
      <c r="P267" s="43"/>
      <c r="Q267" s="39" t="s">
        <v>1216</v>
      </c>
      <c r="R267" s="16" t="s">
        <v>438</v>
      </c>
      <c r="S267" s="38" t="s">
        <v>45</v>
      </c>
      <c r="T267" s="39" t="s">
        <v>438</v>
      </c>
      <c r="U267" s="38" t="s">
        <v>438</v>
      </c>
      <c r="V267" s="16" t="s">
        <v>438</v>
      </c>
      <c r="W267" s="43" t="s">
        <v>438</v>
      </c>
      <c r="X267" s="43" t="s">
        <v>438</v>
      </c>
      <c r="Y267" s="16" t="s">
        <v>441</v>
      </c>
      <c r="Z267" s="39" t="s">
        <v>440</v>
      </c>
      <c r="AA267" s="16" t="s">
        <v>439</v>
      </c>
      <c r="AB267" s="39" t="s">
        <v>45</v>
      </c>
      <c r="AC267" s="16" t="s">
        <v>441</v>
      </c>
      <c r="AD267" s="16" t="s">
        <v>438</v>
      </c>
      <c r="AE267" s="3"/>
      <c r="AF267" s="3"/>
    </row>
    <row r="268" spans="1:32" ht="123.6" customHeight="1">
      <c r="A268" s="39" t="s">
        <v>404</v>
      </c>
      <c r="B268" s="36" t="s">
        <v>405</v>
      </c>
      <c r="C268" s="39"/>
      <c r="D268" s="43"/>
      <c r="E268" s="43" t="s">
        <v>406</v>
      </c>
      <c r="F268" s="39" t="s">
        <v>407</v>
      </c>
      <c r="G268" s="39" t="s">
        <v>1223</v>
      </c>
      <c r="H268" s="43" t="s">
        <v>1224</v>
      </c>
      <c r="I268" s="43" t="s">
        <v>538</v>
      </c>
      <c r="J268" s="43" t="s">
        <v>447</v>
      </c>
      <c r="K268" s="43"/>
      <c r="L268" s="43"/>
      <c r="M268" s="43" t="s">
        <v>622</v>
      </c>
      <c r="N268" s="3" t="s">
        <v>448</v>
      </c>
      <c r="O268" s="43"/>
      <c r="P268" s="43"/>
      <c r="Q268" s="39" t="s">
        <v>1216</v>
      </c>
      <c r="R268" s="16" t="s">
        <v>45</v>
      </c>
      <c r="S268" s="38" t="s">
        <v>1225</v>
      </c>
      <c r="T268" s="16" t="s">
        <v>437</v>
      </c>
      <c r="U268" s="38" t="s">
        <v>45</v>
      </c>
      <c r="V268" s="16" t="s">
        <v>438</v>
      </c>
      <c r="W268" s="3" t="s">
        <v>458</v>
      </c>
      <c r="X268" s="43" t="s">
        <v>1226</v>
      </c>
      <c r="Y268" s="16" t="s">
        <v>441</v>
      </c>
      <c r="Z268" s="39" t="s">
        <v>440</v>
      </c>
      <c r="AA268" s="16" t="s">
        <v>457</v>
      </c>
      <c r="AB268" s="16" t="s">
        <v>458</v>
      </c>
      <c r="AC268" s="16" t="s">
        <v>441</v>
      </c>
      <c r="AD268" s="16" t="s">
        <v>438</v>
      </c>
      <c r="AE268" s="3"/>
      <c r="AF268" s="3"/>
    </row>
    <row r="269" spans="1:32" ht="123.6" customHeight="1">
      <c r="A269" s="39" t="s">
        <v>404</v>
      </c>
      <c r="B269" s="36" t="s">
        <v>405</v>
      </c>
      <c r="C269" s="39"/>
      <c r="D269" s="43"/>
      <c r="E269" s="43" t="s">
        <v>406</v>
      </c>
      <c r="F269" s="39" t="s">
        <v>407</v>
      </c>
      <c r="G269" s="39" t="s">
        <v>1227</v>
      </c>
      <c r="H269" s="43" t="s">
        <v>1228</v>
      </c>
      <c r="I269" s="43" t="s">
        <v>11</v>
      </c>
      <c r="J269" s="43" t="s">
        <v>538</v>
      </c>
      <c r="K269" s="43"/>
      <c r="L269" s="43"/>
      <c r="M269" s="43" t="s">
        <v>549</v>
      </c>
      <c r="N269" s="43" t="s">
        <v>742</v>
      </c>
      <c r="O269" s="43"/>
      <c r="P269" s="43"/>
      <c r="Q269" s="39" t="s">
        <v>1216</v>
      </c>
      <c r="R269" s="16" t="s">
        <v>45</v>
      </c>
      <c r="S269" s="38" t="s">
        <v>1229</v>
      </c>
      <c r="T269" s="16" t="s">
        <v>437</v>
      </c>
      <c r="U269" s="38" t="s">
        <v>45</v>
      </c>
      <c r="V269" s="16" t="s">
        <v>438</v>
      </c>
      <c r="W269" s="3" t="s">
        <v>458</v>
      </c>
      <c r="X269" s="43" t="s">
        <v>98</v>
      </c>
      <c r="Y269" s="16" t="s">
        <v>441</v>
      </c>
      <c r="Z269" s="39" t="s">
        <v>440</v>
      </c>
      <c r="AA269" s="16" t="s">
        <v>457</v>
      </c>
      <c r="AB269" s="16" t="s">
        <v>458</v>
      </c>
      <c r="AC269" s="16" t="s">
        <v>441</v>
      </c>
      <c r="AD269" s="16" t="s">
        <v>438</v>
      </c>
      <c r="AE269" s="3"/>
      <c r="AF269" s="3"/>
    </row>
    <row r="270" spans="1:32" ht="123.6" customHeight="1">
      <c r="A270" s="39" t="s">
        <v>404</v>
      </c>
      <c r="B270" s="36" t="s">
        <v>405</v>
      </c>
      <c r="C270" s="39"/>
      <c r="D270" s="43"/>
      <c r="E270" s="43" t="s">
        <v>406</v>
      </c>
      <c r="F270" s="39" t="s">
        <v>407</v>
      </c>
      <c r="G270" s="39" t="s">
        <v>1230</v>
      </c>
      <c r="H270" s="43" t="s">
        <v>1231</v>
      </c>
      <c r="I270" s="43" t="s">
        <v>538</v>
      </c>
      <c r="J270" s="43"/>
      <c r="K270" s="43"/>
      <c r="L270" s="43"/>
      <c r="M270" s="3" t="s">
        <v>558</v>
      </c>
      <c r="N270" s="43" t="s">
        <v>601</v>
      </c>
      <c r="O270" s="43"/>
      <c r="P270" s="43"/>
      <c r="Q270" s="39" t="s">
        <v>1196</v>
      </c>
      <c r="R270" s="16" t="s">
        <v>438</v>
      </c>
      <c r="S270" s="38" t="s">
        <v>45</v>
      </c>
      <c r="T270" s="39" t="s">
        <v>438</v>
      </c>
      <c r="U270" s="38" t="s">
        <v>438</v>
      </c>
      <c r="V270" s="16" t="s">
        <v>438</v>
      </c>
      <c r="W270" s="43" t="s">
        <v>438</v>
      </c>
      <c r="X270" s="43" t="s">
        <v>438</v>
      </c>
      <c r="Y270" s="16" t="s">
        <v>441</v>
      </c>
      <c r="Z270" s="39" t="s">
        <v>440</v>
      </c>
      <c r="AA270" s="16" t="s">
        <v>441</v>
      </c>
      <c r="AB270" s="16" t="s">
        <v>438</v>
      </c>
      <c r="AC270" s="16" t="s">
        <v>441</v>
      </c>
      <c r="AD270" s="16" t="s">
        <v>438</v>
      </c>
      <c r="AE270" s="3"/>
      <c r="AF270" s="3"/>
    </row>
    <row r="271" spans="1:32" s="3" customFormat="1" ht="123.6" customHeight="1">
      <c r="A271" s="39" t="s">
        <v>404</v>
      </c>
      <c r="B271" s="36" t="s">
        <v>405</v>
      </c>
      <c r="C271" s="39"/>
      <c r="D271" s="43"/>
      <c r="E271" s="43" t="s">
        <v>406</v>
      </c>
      <c r="F271" s="39" t="s">
        <v>407</v>
      </c>
      <c r="G271" s="39" t="s">
        <v>1232</v>
      </c>
      <c r="H271" s="43" t="s">
        <v>1233</v>
      </c>
      <c r="I271" s="43" t="s">
        <v>15</v>
      </c>
      <c r="J271" s="43"/>
      <c r="K271" s="43"/>
      <c r="L271" s="43"/>
      <c r="M271" s="43" t="s">
        <v>596</v>
      </c>
      <c r="N271" s="43"/>
      <c r="O271" s="43"/>
      <c r="P271" s="43"/>
      <c r="Q271" s="39" t="s">
        <v>1234</v>
      </c>
      <c r="R271" s="16" t="s">
        <v>45</v>
      </c>
      <c r="S271" s="38" t="s">
        <v>1235</v>
      </c>
      <c r="T271" s="16" t="s">
        <v>437</v>
      </c>
      <c r="U271" s="38" t="s">
        <v>45</v>
      </c>
      <c r="V271" s="16" t="s">
        <v>438</v>
      </c>
      <c r="W271" s="3" t="s">
        <v>458</v>
      </c>
      <c r="X271" s="43" t="s">
        <v>438</v>
      </c>
      <c r="Y271" s="16" t="s">
        <v>441</v>
      </c>
      <c r="Z271" s="39" t="s">
        <v>440</v>
      </c>
      <c r="AA271" s="16" t="s">
        <v>457</v>
      </c>
      <c r="AB271" s="16" t="s">
        <v>458</v>
      </c>
      <c r="AC271" s="16" t="s">
        <v>441</v>
      </c>
      <c r="AD271" s="16" t="s">
        <v>438</v>
      </c>
    </row>
    <row r="272" spans="1:32" s="3" customFormat="1" ht="123.6" customHeight="1">
      <c r="A272" s="39" t="s">
        <v>404</v>
      </c>
      <c r="B272" s="36" t="s">
        <v>405</v>
      </c>
      <c r="C272" s="39"/>
      <c r="D272" s="43"/>
      <c r="E272" s="43" t="s">
        <v>406</v>
      </c>
      <c r="F272" s="39" t="s">
        <v>407</v>
      </c>
      <c r="G272" s="39" t="s">
        <v>1236</v>
      </c>
      <c r="H272" s="43" t="s">
        <v>1237</v>
      </c>
      <c r="I272" s="43" t="s">
        <v>15</v>
      </c>
      <c r="J272" s="43" t="s">
        <v>538</v>
      </c>
      <c r="K272" s="43"/>
      <c r="L272" s="43"/>
      <c r="M272" s="43" t="s">
        <v>596</v>
      </c>
      <c r="N272" s="3" t="s">
        <v>545</v>
      </c>
      <c r="O272" s="43"/>
      <c r="P272" s="43"/>
      <c r="Q272" s="39" t="s">
        <v>1238</v>
      </c>
      <c r="R272" s="16" t="s">
        <v>45</v>
      </c>
      <c r="S272" s="38" t="s">
        <v>1239</v>
      </c>
      <c r="T272" s="16" t="s">
        <v>437</v>
      </c>
      <c r="U272" s="38" t="s">
        <v>45</v>
      </c>
      <c r="V272" s="16" t="s">
        <v>438</v>
      </c>
      <c r="W272" s="3" t="s">
        <v>458</v>
      </c>
      <c r="X272" s="43" t="s">
        <v>1240</v>
      </c>
      <c r="Y272" s="16" t="s">
        <v>441</v>
      </c>
      <c r="Z272" s="39" t="s">
        <v>440</v>
      </c>
      <c r="AA272" s="16" t="s">
        <v>457</v>
      </c>
      <c r="AB272" s="16" t="s">
        <v>458</v>
      </c>
      <c r="AC272" s="16" t="s">
        <v>441</v>
      </c>
      <c r="AD272" s="16" t="s">
        <v>438</v>
      </c>
    </row>
    <row r="273" spans="1:32" s="3" customFormat="1" ht="123.6" customHeight="1">
      <c r="A273" s="39" t="s">
        <v>404</v>
      </c>
      <c r="B273" s="36" t="s">
        <v>405</v>
      </c>
      <c r="C273" s="39"/>
      <c r="D273" s="43"/>
      <c r="E273" s="43" t="s">
        <v>406</v>
      </c>
      <c r="F273" s="39" t="s">
        <v>407</v>
      </c>
      <c r="G273" s="39" t="s">
        <v>1241</v>
      </c>
      <c r="H273" s="43" t="s">
        <v>1242</v>
      </c>
      <c r="I273" s="43" t="s">
        <v>15</v>
      </c>
      <c r="J273" s="43"/>
      <c r="K273" s="43"/>
      <c r="L273" s="43"/>
      <c r="M273" s="43" t="s">
        <v>972</v>
      </c>
      <c r="N273" s="43"/>
      <c r="O273" s="43"/>
      <c r="P273" s="43"/>
      <c r="Q273" s="39" t="s">
        <v>1238</v>
      </c>
      <c r="R273" s="16" t="s">
        <v>45</v>
      </c>
      <c r="S273" s="38" t="s">
        <v>1243</v>
      </c>
      <c r="T273" s="16" t="s">
        <v>437</v>
      </c>
      <c r="U273" s="38" t="s">
        <v>45</v>
      </c>
      <c r="V273" s="16" t="s">
        <v>438</v>
      </c>
      <c r="W273" s="43" t="s">
        <v>1240</v>
      </c>
      <c r="X273" s="43" t="s">
        <v>692</v>
      </c>
      <c r="Y273" s="16" t="s">
        <v>441</v>
      </c>
      <c r="Z273" s="39" t="s">
        <v>440</v>
      </c>
      <c r="AA273" s="16" t="s">
        <v>457</v>
      </c>
      <c r="AB273" s="39" t="s">
        <v>45</v>
      </c>
      <c r="AC273" s="16" t="s">
        <v>441</v>
      </c>
      <c r="AD273" s="16" t="s">
        <v>438</v>
      </c>
    </row>
    <row r="274" spans="1:32" s="3" customFormat="1" ht="123.6" customHeight="1">
      <c r="A274" s="39" t="s">
        <v>404</v>
      </c>
      <c r="B274" s="36" t="s">
        <v>405</v>
      </c>
      <c r="C274" s="39"/>
      <c r="D274" s="43"/>
      <c r="E274" s="43" t="s">
        <v>406</v>
      </c>
      <c r="F274" s="39" t="s">
        <v>407</v>
      </c>
      <c r="G274" s="39" t="s">
        <v>1244</v>
      </c>
      <c r="H274" s="43" t="s">
        <v>1245</v>
      </c>
      <c r="I274" s="43" t="s">
        <v>15</v>
      </c>
      <c r="J274" s="43"/>
      <c r="K274" s="43"/>
      <c r="L274" s="43"/>
      <c r="M274" s="43" t="s">
        <v>596</v>
      </c>
      <c r="N274" s="43"/>
      <c r="O274" s="43"/>
      <c r="P274" s="43"/>
      <c r="Q274" s="39" t="s">
        <v>1234</v>
      </c>
      <c r="R274" s="16" t="s">
        <v>45</v>
      </c>
      <c r="S274" s="38" t="s">
        <v>1246</v>
      </c>
      <c r="T274" s="16" t="s">
        <v>437</v>
      </c>
      <c r="U274" s="38" t="s">
        <v>45</v>
      </c>
      <c r="V274" s="16" t="s">
        <v>438</v>
      </c>
      <c r="W274" s="3" t="s">
        <v>458</v>
      </c>
      <c r="X274" s="43" t="s">
        <v>438</v>
      </c>
      <c r="Y274" s="16" t="s">
        <v>441</v>
      </c>
      <c r="Z274" s="39" t="s">
        <v>440</v>
      </c>
      <c r="AA274" s="16" t="s">
        <v>457</v>
      </c>
      <c r="AB274" s="16" t="s">
        <v>458</v>
      </c>
      <c r="AC274" s="16" t="s">
        <v>441</v>
      </c>
      <c r="AD274" s="16" t="s">
        <v>438</v>
      </c>
    </row>
    <row r="275" spans="1:32" s="3" customFormat="1" ht="123.6" customHeight="1">
      <c r="A275" s="39" t="s">
        <v>404</v>
      </c>
      <c r="B275" s="36" t="s">
        <v>405</v>
      </c>
      <c r="C275" s="39"/>
      <c r="D275" s="43"/>
      <c r="E275" s="43" t="s">
        <v>406</v>
      </c>
      <c r="F275" s="39" t="s">
        <v>407</v>
      </c>
      <c r="G275" s="39" t="s">
        <v>1247</v>
      </c>
      <c r="H275" s="43" t="s">
        <v>1248</v>
      </c>
      <c r="I275" s="43" t="s">
        <v>538</v>
      </c>
      <c r="J275" s="43" t="s">
        <v>15</v>
      </c>
      <c r="K275" s="43"/>
      <c r="L275" s="43"/>
      <c r="M275" s="43" t="s">
        <v>1249</v>
      </c>
      <c r="N275" s="43" t="s">
        <v>1250</v>
      </c>
      <c r="O275" s="43"/>
      <c r="P275" s="43"/>
      <c r="Q275" s="39" t="s">
        <v>1251</v>
      </c>
      <c r="R275" s="16" t="s">
        <v>45</v>
      </c>
      <c r="S275" s="38" t="s">
        <v>1252</v>
      </c>
      <c r="T275" s="16" t="s">
        <v>437</v>
      </c>
      <c r="U275" s="38" t="s">
        <v>45</v>
      </c>
      <c r="V275" s="16" t="s">
        <v>438</v>
      </c>
      <c r="W275" s="3" t="s">
        <v>458</v>
      </c>
      <c r="X275" s="43" t="s">
        <v>438</v>
      </c>
      <c r="Y275" s="16" t="s">
        <v>441</v>
      </c>
      <c r="Z275" s="39" t="s">
        <v>440</v>
      </c>
      <c r="AA275" s="16" t="s">
        <v>457</v>
      </c>
      <c r="AB275" s="16" t="s">
        <v>458</v>
      </c>
      <c r="AC275" s="16" t="s">
        <v>441</v>
      </c>
      <c r="AD275" s="16" t="s">
        <v>438</v>
      </c>
    </row>
    <row r="276" spans="1:32" s="3" customFormat="1" ht="123.6" customHeight="1">
      <c r="A276" s="39" t="s">
        <v>404</v>
      </c>
      <c r="B276" s="36" t="s">
        <v>405</v>
      </c>
      <c r="C276" s="39"/>
      <c r="D276" s="43"/>
      <c r="E276" s="43" t="s">
        <v>406</v>
      </c>
      <c r="F276" s="39" t="s">
        <v>407</v>
      </c>
      <c r="G276" s="39" t="s">
        <v>1253</v>
      </c>
      <c r="H276" s="43" t="s">
        <v>1254</v>
      </c>
      <c r="I276" s="43" t="s">
        <v>15</v>
      </c>
      <c r="J276" s="43"/>
      <c r="K276" s="43"/>
      <c r="L276" s="43"/>
      <c r="M276" s="43" t="s">
        <v>566</v>
      </c>
      <c r="N276" s="43"/>
      <c r="O276" s="43"/>
      <c r="P276" s="43"/>
      <c r="Q276" s="39" t="s">
        <v>1234</v>
      </c>
      <c r="R276" s="16" t="s">
        <v>45</v>
      </c>
      <c r="S276" s="38">
        <v>91371</v>
      </c>
      <c r="T276" s="16" t="s">
        <v>437</v>
      </c>
      <c r="U276" s="38" t="s">
        <v>45</v>
      </c>
      <c r="V276" s="16" t="s">
        <v>438</v>
      </c>
      <c r="W276" s="3" t="s">
        <v>143</v>
      </c>
      <c r="X276" s="43" t="s">
        <v>438</v>
      </c>
      <c r="Y276" s="16" t="s">
        <v>441</v>
      </c>
      <c r="Z276" s="39" t="s">
        <v>440</v>
      </c>
      <c r="AA276" s="16" t="s">
        <v>441</v>
      </c>
      <c r="AB276" s="16" t="s">
        <v>438</v>
      </c>
      <c r="AC276" s="16" t="s">
        <v>441</v>
      </c>
      <c r="AD276" s="16" t="s">
        <v>438</v>
      </c>
    </row>
    <row r="277" spans="1:32" s="3" customFormat="1" ht="123.6" customHeight="1">
      <c r="A277" s="39" t="s">
        <v>404</v>
      </c>
      <c r="B277" s="36" t="s">
        <v>405</v>
      </c>
      <c r="C277" s="39"/>
      <c r="D277" s="43"/>
      <c r="E277" s="43" t="s">
        <v>406</v>
      </c>
      <c r="F277" s="39" t="s">
        <v>407</v>
      </c>
      <c r="G277" s="39" t="s">
        <v>1255</v>
      </c>
      <c r="H277" s="43" t="s">
        <v>1256</v>
      </c>
      <c r="I277" s="43" t="s">
        <v>15</v>
      </c>
      <c r="J277" s="43"/>
      <c r="K277" s="43"/>
      <c r="L277" s="43"/>
      <c r="M277" s="43" t="s">
        <v>571</v>
      </c>
      <c r="N277" s="43" t="s">
        <v>972</v>
      </c>
      <c r="O277" s="43"/>
      <c r="P277" s="43"/>
      <c r="Q277" s="39" t="s">
        <v>1234</v>
      </c>
      <c r="R277" s="16" t="s">
        <v>45</v>
      </c>
      <c r="S277" s="38">
        <v>85052.84</v>
      </c>
      <c r="T277" s="16" t="s">
        <v>437</v>
      </c>
      <c r="U277" s="38" t="s">
        <v>45</v>
      </c>
      <c r="V277" s="16" t="s">
        <v>438</v>
      </c>
      <c r="W277" s="43" t="s">
        <v>1257</v>
      </c>
      <c r="X277" s="43" t="s">
        <v>438</v>
      </c>
      <c r="Y277" s="16" t="s">
        <v>441</v>
      </c>
      <c r="Z277" s="39" t="s">
        <v>440</v>
      </c>
      <c r="AA277" s="16" t="s">
        <v>457</v>
      </c>
      <c r="AB277" s="39" t="s">
        <v>1257</v>
      </c>
      <c r="AC277" s="16" t="s">
        <v>441</v>
      </c>
      <c r="AD277" s="16" t="s">
        <v>438</v>
      </c>
    </row>
    <row r="278" spans="1:32" s="3" customFormat="1" ht="123.6" customHeight="1">
      <c r="A278" s="39" t="s">
        <v>404</v>
      </c>
      <c r="B278" s="36" t="s">
        <v>405</v>
      </c>
      <c r="C278" s="39"/>
      <c r="D278" s="43"/>
      <c r="E278" s="43" t="s">
        <v>406</v>
      </c>
      <c r="F278" s="39" t="s">
        <v>407</v>
      </c>
      <c r="G278" s="39" t="s">
        <v>1258</v>
      </c>
      <c r="H278" s="43" t="s">
        <v>1259</v>
      </c>
      <c r="I278" s="43" t="s">
        <v>15</v>
      </c>
      <c r="J278" s="43"/>
      <c r="K278" s="43"/>
      <c r="L278" s="43"/>
      <c r="M278" s="43" t="s">
        <v>592</v>
      </c>
      <c r="N278" s="43"/>
      <c r="O278" s="43"/>
      <c r="P278" s="43"/>
      <c r="Q278" s="39" t="s">
        <v>1260</v>
      </c>
      <c r="R278" s="16" t="s">
        <v>45</v>
      </c>
      <c r="S278" s="38" t="s">
        <v>45</v>
      </c>
      <c r="T278" s="16" t="s">
        <v>438</v>
      </c>
      <c r="U278" s="38" t="s">
        <v>45</v>
      </c>
      <c r="V278" s="16" t="s">
        <v>438</v>
      </c>
      <c r="W278" s="43" t="s">
        <v>438</v>
      </c>
      <c r="X278" s="43" t="s">
        <v>438</v>
      </c>
      <c r="Y278" s="16" t="s">
        <v>441</v>
      </c>
      <c r="Z278" s="39" t="s">
        <v>440</v>
      </c>
      <c r="AA278" s="16" t="s">
        <v>439</v>
      </c>
      <c r="AB278" s="39" t="s">
        <v>45</v>
      </c>
      <c r="AC278" s="16" t="s">
        <v>441</v>
      </c>
      <c r="AD278" s="16" t="s">
        <v>438</v>
      </c>
    </row>
    <row r="279" spans="1:32" ht="123.6" customHeight="1">
      <c r="A279" s="39" t="s">
        <v>404</v>
      </c>
      <c r="B279" s="36" t="s">
        <v>405</v>
      </c>
      <c r="C279" s="39"/>
      <c r="D279" s="43"/>
      <c r="E279" s="43" t="s">
        <v>406</v>
      </c>
      <c r="F279" s="39" t="s">
        <v>407</v>
      </c>
      <c r="G279" s="39" t="s">
        <v>1261</v>
      </c>
      <c r="H279" s="43" t="s">
        <v>1262</v>
      </c>
      <c r="I279" s="43" t="s">
        <v>15</v>
      </c>
      <c r="J279" s="43"/>
      <c r="K279" s="43"/>
      <c r="L279" s="43"/>
      <c r="M279" s="43" t="s">
        <v>575</v>
      </c>
      <c r="N279" s="43"/>
      <c r="O279" s="43"/>
      <c r="P279" s="43"/>
      <c r="Q279" s="39" t="s">
        <v>1234</v>
      </c>
      <c r="R279" s="16" t="s">
        <v>45</v>
      </c>
      <c r="S279" s="38">
        <v>122992</v>
      </c>
      <c r="T279" s="16" t="s">
        <v>437</v>
      </c>
      <c r="U279" s="38" t="s">
        <v>45</v>
      </c>
      <c r="V279" s="16" t="s">
        <v>438</v>
      </c>
      <c r="W279" s="3" t="s">
        <v>143</v>
      </c>
      <c r="X279" s="43" t="s">
        <v>438</v>
      </c>
      <c r="Y279" s="16" t="s">
        <v>441</v>
      </c>
      <c r="Z279" s="39" t="s">
        <v>440</v>
      </c>
      <c r="AA279" s="16" t="s">
        <v>439</v>
      </c>
      <c r="AB279" s="39" t="s">
        <v>45</v>
      </c>
      <c r="AC279" s="16" t="s">
        <v>441</v>
      </c>
      <c r="AD279" s="16" t="s">
        <v>438</v>
      </c>
      <c r="AE279" s="3"/>
      <c r="AF279" s="3"/>
    </row>
    <row r="280" spans="1:32" ht="123.6" customHeight="1">
      <c r="A280" s="39" t="s">
        <v>404</v>
      </c>
      <c r="B280" s="36" t="s">
        <v>405</v>
      </c>
      <c r="C280" s="39"/>
      <c r="D280" s="43"/>
      <c r="E280" s="43" t="s">
        <v>406</v>
      </c>
      <c r="F280" s="39" t="s">
        <v>407</v>
      </c>
      <c r="G280" s="39" t="s">
        <v>1263</v>
      </c>
      <c r="H280" s="43" t="s">
        <v>1264</v>
      </c>
      <c r="I280" s="43" t="s">
        <v>15</v>
      </c>
      <c r="J280" s="43"/>
      <c r="K280" s="43"/>
      <c r="L280" s="43"/>
      <c r="M280" s="43" t="s">
        <v>592</v>
      </c>
      <c r="N280" s="43"/>
      <c r="O280" s="43"/>
      <c r="P280" s="43"/>
      <c r="Q280" s="39" t="s">
        <v>1265</v>
      </c>
      <c r="R280" s="16" t="s">
        <v>438</v>
      </c>
      <c r="S280" s="38" t="s">
        <v>45</v>
      </c>
      <c r="T280" s="39" t="s">
        <v>438</v>
      </c>
      <c r="U280" s="38" t="s">
        <v>438</v>
      </c>
      <c r="V280" s="16" t="s">
        <v>438</v>
      </c>
      <c r="W280" s="43" t="s">
        <v>438</v>
      </c>
      <c r="X280" s="43" t="s">
        <v>438</v>
      </c>
      <c r="Y280" s="16" t="s">
        <v>441</v>
      </c>
      <c r="Z280" s="39" t="s">
        <v>440</v>
      </c>
      <c r="AA280" s="16" t="s">
        <v>439</v>
      </c>
      <c r="AB280" s="39" t="s">
        <v>45</v>
      </c>
      <c r="AC280" s="16" t="s">
        <v>441</v>
      </c>
      <c r="AD280" s="16" t="s">
        <v>438</v>
      </c>
      <c r="AE280" s="3"/>
      <c r="AF280" s="3"/>
    </row>
    <row r="281" spans="1:32" ht="123.6" customHeight="1">
      <c r="A281" s="39" t="s">
        <v>404</v>
      </c>
      <c r="B281" s="36" t="s">
        <v>405</v>
      </c>
      <c r="C281" s="39"/>
      <c r="D281" s="43"/>
      <c r="E281" s="43" t="s">
        <v>406</v>
      </c>
      <c r="F281" s="39" t="s">
        <v>407</v>
      </c>
      <c r="G281" s="39" t="s">
        <v>1266</v>
      </c>
      <c r="H281" s="43" t="s">
        <v>1267</v>
      </c>
      <c r="I281" s="43" t="s">
        <v>15</v>
      </c>
      <c r="J281" s="43" t="s">
        <v>14</v>
      </c>
      <c r="K281" s="43"/>
      <c r="L281" s="43"/>
      <c r="M281" s="43" t="s">
        <v>1268</v>
      </c>
      <c r="N281" s="3" t="s">
        <v>513</v>
      </c>
      <c r="O281" s="43"/>
      <c r="P281" s="43"/>
      <c r="Q281" s="39" t="s">
        <v>1234</v>
      </c>
      <c r="R281" s="16" t="s">
        <v>45</v>
      </c>
      <c r="S281" s="38">
        <v>1500</v>
      </c>
      <c r="T281" s="16" t="s">
        <v>437</v>
      </c>
      <c r="U281" s="38" t="s">
        <v>45</v>
      </c>
      <c r="V281" s="16" t="s">
        <v>438</v>
      </c>
      <c r="W281" s="43" t="s">
        <v>438</v>
      </c>
      <c r="X281" s="43" t="s">
        <v>438</v>
      </c>
      <c r="Y281" s="16" t="s">
        <v>441</v>
      </c>
      <c r="Z281" s="39" t="s">
        <v>440</v>
      </c>
      <c r="AA281" s="16" t="s">
        <v>439</v>
      </c>
      <c r="AB281" s="39" t="s">
        <v>45</v>
      </c>
      <c r="AC281" s="16" t="s">
        <v>441</v>
      </c>
      <c r="AD281" s="16" t="s">
        <v>438</v>
      </c>
      <c r="AE281" s="3"/>
      <c r="AF281" s="3"/>
    </row>
    <row r="282" spans="1:32" ht="123.6" customHeight="1">
      <c r="A282" s="39" t="s">
        <v>404</v>
      </c>
      <c r="B282" s="36" t="s">
        <v>405</v>
      </c>
      <c r="C282" s="39"/>
      <c r="D282" s="43"/>
      <c r="E282" s="43" t="s">
        <v>406</v>
      </c>
      <c r="F282" s="39" t="s">
        <v>407</v>
      </c>
      <c r="G282" s="39" t="s">
        <v>1269</v>
      </c>
      <c r="H282" s="43" t="s">
        <v>1270</v>
      </c>
      <c r="I282" s="43" t="s">
        <v>447</v>
      </c>
      <c r="J282" s="43" t="s">
        <v>538</v>
      </c>
      <c r="K282" s="43"/>
      <c r="L282" s="43"/>
      <c r="M282" s="3" t="s">
        <v>448</v>
      </c>
      <c r="N282" s="43" t="s">
        <v>540</v>
      </c>
      <c r="O282" s="43"/>
      <c r="P282" s="43"/>
      <c r="Q282" s="39" t="s">
        <v>1271</v>
      </c>
      <c r="R282" s="16" t="s">
        <v>45</v>
      </c>
      <c r="S282" s="38">
        <v>4666.09</v>
      </c>
      <c r="T282" s="16" t="s">
        <v>437</v>
      </c>
      <c r="U282" s="38" t="s">
        <v>45</v>
      </c>
      <c r="V282" s="16" t="s">
        <v>438</v>
      </c>
      <c r="W282" s="3" t="s">
        <v>692</v>
      </c>
      <c r="X282" s="43" t="s">
        <v>1272</v>
      </c>
      <c r="Y282" s="16" t="s">
        <v>439</v>
      </c>
      <c r="Z282" s="39" t="s">
        <v>440</v>
      </c>
      <c r="AA282" s="16" t="s">
        <v>439</v>
      </c>
      <c r="AB282" s="39" t="s">
        <v>45</v>
      </c>
      <c r="AC282" s="16" t="s">
        <v>441</v>
      </c>
      <c r="AD282" s="16" t="s">
        <v>438</v>
      </c>
      <c r="AE282" s="3"/>
      <c r="AF282" s="3"/>
    </row>
    <row r="283" spans="1:32" ht="123.6" customHeight="1">
      <c r="A283" s="39" t="s">
        <v>404</v>
      </c>
      <c r="B283" s="36" t="s">
        <v>405</v>
      </c>
      <c r="C283" s="39"/>
      <c r="D283" s="43"/>
      <c r="E283" s="43" t="s">
        <v>406</v>
      </c>
      <c r="F283" s="39" t="s">
        <v>407</v>
      </c>
      <c r="G283" s="39" t="s">
        <v>1273</v>
      </c>
      <c r="H283" s="43" t="s">
        <v>1274</v>
      </c>
      <c r="I283" s="43" t="s">
        <v>447</v>
      </c>
      <c r="J283" s="43" t="s">
        <v>14</v>
      </c>
      <c r="K283" s="43"/>
      <c r="L283" s="43"/>
      <c r="M283" s="43" t="s">
        <v>481</v>
      </c>
      <c r="N283" s="3" t="s">
        <v>519</v>
      </c>
      <c r="O283" s="43"/>
      <c r="P283" s="43"/>
      <c r="Q283" s="39" t="s">
        <v>1234</v>
      </c>
      <c r="R283" s="16" t="s">
        <v>45</v>
      </c>
      <c r="S283" s="38">
        <v>36.299999999999997</v>
      </c>
      <c r="T283" s="16" t="s">
        <v>437</v>
      </c>
      <c r="U283" s="38" t="s">
        <v>45</v>
      </c>
      <c r="V283" s="16" t="s">
        <v>438</v>
      </c>
      <c r="W283" s="3" t="s">
        <v>692</v>
      </c>
      <c r="X283" s="43" t="s">
        <v>458</v>
      </c>
      <c r="Y283" s="16" t="s">
        <v>441</v>
      </c>
      <c r="Z283" s="39" t="s">
        <v>440</v>
      </c>
      <c r="AA283" s="16" t="s">
        <v>457</v>
      </c>
      <c r="AB283" s="39" t="s">
        <v>45</v>
      </c>
      <c r="AC283" s="16" t="s">
        <v>441</v>
      </c>
      <c r="AD283" s="16" t="s">
        <v>438</v>
      </c>
      <c r="AE283" s="3"/>
      <c r="AF283" s="3"/>
    </row>
    <row r="284" spans="1:32" ht="123.6" customHeight="1">
      <c r="A284" s="39" t="s">
        <v>404</v>
      </c>
      <c r="B284" s="36" t="s">
        <v>405</v>
      </c>
      <c r="C284" s="39"/>
      <c r="D284" s="43"/>
      <c r="E284" s="43" t="s">
        <v>406</v>
      </c>
      <c r="F284" s="39" t="s">
        <v>407</v>
      </c>
      <c r="G284" s="39" t="s">
        <v>1275</v>
      </c>
      <c r="H284" s="43" t="s">
        <v>1276</v>
      </c>
      <c r="I284" s="43" t="s">
        <v>447</v>
      </c>
      <c r="J284" s="43"/>
      <c r="K284" s="43"/>
      <c r="L284" s="43"/>
      <c r="M284" s="3" t="s">
        <v>448</v>
      </c>
      <c r="N284" s="43"/>
      <c r="O284" s="43"/>
      <c r="P284" s="43"/>
      <c r="Q284" s="39" t="s">
        <v>1234</v>
      </c>
      <c r="R284" s="16" t="s">
        <v>45</v>
      </c>
      <c r="S284" s="38">
        <v>6.07</v>
      </c>
      <c r="T284" s="16" t="s">
        <v>437</v>
      </c>
      <c r="U284" s="38" t="s">
        <v>45</v>
      </c>
      <c r="V284" s="16" t="s">
        <v>438</v>
      </c>
      <c r="W284" s="3" t="s">
        <v>692</v>
      </c>
      <c r="X284" s="43" t="s">
        <v>438</v>
      </c>
      <c r="Y284" s="16" t="s">
        <v>441</v>
      </c>
      <c r="Z284" s="39" t="s">
        <v>440</v>
      </c>
      <c r="AA284" s="16" t="s">
        <v>439</v>
      </c>
      <c r="AB284" s="39" t="s">
        <v>45</v>
      </c>
      <c r="AC284" s="16" t="s">
        <v>441</v>
      </c>
      <c r="AD284" s="16" t="s">
        <v>438</v>
      </c>
      <c r="AE284" s="3"/>
      <c r="AF284" s="3"/>
    </row>
    <row r="285" spans="1:32" ht="89.25">
      <c r="A285" s="39" t="s">
        <v>404</v>
      </c>
      <c r="B285" s="36" t="s">
        <v>405</v>
      </c>
      <c r="C285" s="39"/>
      <c r="D285" s="43"/>
      <c r="E285" s="43" t="s">
        <v>406</v>
      </c>
      <c r="F285" s="39" t="s">
        <v>407</v>
      </c>
      <c r="G285" s="39" t="s">
        <v>1277</v>
      </c>
      <c r="H285" s="43" t="s">
        <v>1278</v>
      </c>
      <c r="I285" s="43" t="s">
        <v>16</v>
      </c>
      <c r="J285" s="43"/>
      <c r="K285" s="43"/>
      <c r="L285" s="43"/>
      <c r="M285" s="43" t="s">
        <v>901</v>
      </c>
      <c r="N285" s="43" t="s">
        <v>1279</v>
      </c>
      <c r="O285" s="43"/>
      <c r="P285" s="43"/>
      <c r="Q285" s="39" t="s">
        <v>1280</v>
      </c>
      <c r="R285" s="16" t="s">
        <v>45</v>
      </c>
      <c r="S285" s="38">
        <v>20.11</v>
      </c>
      <c r="T285" s="16" t="s">
        <v>437</v>
      </c>
      <c r="U285" s="38" t="s">
        <v>45</v>
      </c>
      <c r="V285" s="16" t="s">
        <v>438</v>
      </c>
      <c r="W285" s="3" t="s">
        <v>458</v>
      </c>
      <c r="X285" s="43" t="s">
        <v>1257</v>
      </c>
      <c r="Y285" s="16" t="s">
        <v>439</v>
      </c>
      <c r="Z285" s="39" t="s">
        <v>440</v>
      </c>
      <c r="AA285" s="16" t="s">
        <v>439</v>
      </c>
      <c r="AB285" s="16" t="s">
        <v>458</v>
      </c>
      <c r="AC285" s="16" t="s">
        <v>441</v>
      </c>
      <c r="AD285" s="16" t="s">
        <v>438</v>
      </c>
    </row>
    <row r="286" spans="1:32" ht="76.5">
      <c r="A286" s="39" t="s">
        <v>404</v>
      </c>
      <c r="B286" s="36" t="s">
        <v>405</v>
      </c>
      <c r="C286" s="39"/>
      <c r="D286" s="43"/>
      <c r="E286" s="43" t="s">
        <v>406</v>
      </c>
      <c r="F286" s="39" t="s">
        <v>407</v>
      </c>
      <c r="G286" s="39" t="s">
        <v>1281</v>
      </c>
      <c r="H286" s="43" t="s">
        <v>1282</v>
      </c>
      <c r="I286" s="43" t="s">
        <v>447</v>
      </c>
      <c r="J286" s="43"/>
      <c r="K286" s="43"/>
      <c r="L286" s="43"/>
      <c r="M286" s="43" t="s">
        <v>448</v>
      </c>
      <c r="O286" s="43"/>
      <c r="P286" s="43"/>
      <c r="Q286" s="39" t="s">
        <v>1234</v>
      </c>
      <c r="R286" s="16" t="s">
        <v>438</v>
      </c>
      <c r="S286" s="38" t="s">
        <v>45</v>
      </c>
      <c r="T286" s="39" t="s">
        <v>438</v>
      </c>
      <c r="U286" s="38" t="s">
        <v>438</v>
      </c>
      <c r="V286" s="16" t="s">
        <v>438</v>
      </c>
      <c r="W286" s="43" t="s">
        <v>438</v>
      </c>
      <c r="X286" s="43" t="s">
        <v>438</v>
      </c>
      <c r="Y286" s="16" t="s">
        <v>441</v>
      </c>
      <c r="Z286" s="39" t="s">
        <v>440</v>
      </c>
      <c r="AA286" s="16" t="s">
        <v>439</v>
      </c>
      <c r="AB286" s="39" t="s">
        <v>45</v>
      </c>
      <c r="AC286" s="16" t="s">
        <v>441</v>
      </c>
      <c r="AD286" s="16" t="s">
        <v>438</v>
      </c>
      <c r="AE286" s="3"/>
      <c r="AF286" s="3"/>
    </row>
    <row r="287" spans="1:32" ht="76.5">
      <c r="A287" s="39" t="s">
        <v>404</v>
      </c>
      <c r="B287" s="36" t="s">
        <v>405</v>
      </c>
      <c r="C287" s="39"/>
      <c r="D287" s="43"/>
      <c r="E287" s="43" t="s">
        <v>406</v>
      </c>
      <c r="F287" s="39" t="s">
        <v>407</v>
      </c>
      <c r="G287" s="39" t="s">
        <v>1283</v>
      </c>
      <c r="H287" s="43" t="s">
        <v>1284</v>
      </c>
      <c r="I287" s="43" t="s">
        <v>1285</v>
      </c>
      <c r="J287" s="43"/>
      <c r="K287" s="43"/>
      <c r="L287" s="43"/>
      <c r="M287" s="43" t="s">
        <v>601</v>
      </c>
      <c r="N287" s="43"/>
      <c r="P287" s="43"/>
      <c r="Q287" s="39" t="s">
        <v>1286</v>
      </c>
      <c r="R287" s="16" t="s">
        <v>438</v>
      </c>
      <c r="S287" s="38" t="s">
        <v>45</v>
      </c>
      <c r="T287" s="39" t="s">
        <v>438</v>
      </c>
      <c r="U287" s="38" t="s">
        <v>438</v>
      </c>
      <c r="V287" s="16" t="s">
        <v>438</v>
      </c>
      <c r="W287" s="43" t="s">
        <v>438</v>
      </c>
      <c r="X287" s="43" t="s">
        <v>438</v>
      </c>
      <c r="Y287" s="16" t="s">
        <v>441</v>
      </c>
      <c r="Z287" s="39" t="s">
        <v>440</v>
      </c>
      <c r="AA287" s="16" t="s">
        <v>439</v>
      </c>
      <c r="AB287" s="39" t="s">
        <v>45</v>
      </c>
      <c r="AC287" s="16" t="s">
        <v>441</v>
      </c>
      <c r="AD287" s="16" t="s">
        <v>438</v>
      </c>
      <c r="AE287" s="3"/>
      <c r="AF287" s="3"/>
    </row>
    <row r="288" spans="1:32" ht="273" customHeight="1">
      <c r="A288" s="39" t="s">
        <v>404</v>
      </c>
      <c r="B288" s="36" t="s">
        <v>405</v>
      </c>
      <c r="C288" s="39"/>
      <c r="D288" s="43"/>
      <c r="E288" s="43" t="s">
        <v>406</v>
      </c>
      <c r="F288" s="39" t="s">
        <v>407</v>
      </c>
      <c r="G288" s="39" t="s">
        <v>1287</v>
      </c>
      <c r="H288" s="43" t="s">
        <v>1288</v>
      </c>
      <c r="I288" s="43" t="s">
        <v>15</v>
      </c>
      <c r="J288" s="43"/>
      <c r="K288" s="43"/>
      <c r="L288" s="43"/>
      <c r="M288" s="43" t="s">
        <v>592</v>
      </c>
      <c r="N288" s="43"/>
      <c r="O288" s="43"/>
      <c r="P288" s="43"/>
      <c r="Q288" s="39" t="s">
        <v>887</v>
      </c>
      <c r="R288" s="16" t="s">
        <v>438</v>
      </c>
      <c r="S288" s="38" t="s">
        <v>45</v>
      </c>
      <c r="T288" s="39" t="s">
        <v>438</v>
      </c>
      <c r="U288" s="38" t="s">
        <v>438</v>
      </c>
      <c r="V288" s="16" t="s">
        <v>438</v>
      </c>
      <c r="W288" s="43" t="s">
        <v>438</v>
      </c>
      <c r="X288" s="43" t="s">
        <v>438</v>
      </c>
      <c r="Y288" s="16" t="s">
        <v>441</v>
      </c>
      <c r="Z288" s="39" t="s">
        <v>440</v>
      </c>
      <c r="AA288" s="16" t="s">
        <v>441</v>
      </c>
      <c r="AB288" s="16" t="s">
        <v>438</v>
      </c>
      <c r="AC288" s="16" t="s">
        <v>441</v>
      </c>
      <c r="AD288" s="16" t="s">
        <v>438</v>
      </c>
      <c r="AE288" s="3"/>
      <c r="AF288" s="3"/>
    </row>
    <row r="289" spans="1:32" ht="286.35000000000002" customHeight="1">
      <c r="A289" s="39" t="s">
        <v>404</v>
      </c>
      <c r="B289" s="36" t="s">
        <v>405</v>
      </c>
      <c r="C289" s="39"/>
      <c r="D289" s="43"/>
      <c r="E289" s="43" t="s">
        <v>406</v>
      </c>
      <c r="F289" s="39" t="s">
        <v>407</v>
      </c>
      <c r="G289" s="39" t="s">
        <v>1289</v>
      </c>
      <c r="H289" s="43" t="s">
        <v>1290</v>
      </c>
      <c r="I289" s="43" t="s">
        <v>11</v>
      </c>
      <c r="J289" s="43" t="s">
        <v>15</v>
      </c>
      <c r="K289" s="43" t="s">
        <v>447</v>
      </c>
      <c r="L289" s="43"/>
      <c r="M289" s="3" t="s">
        <v>630</v>
      </c>
      <c r="N289" s="43"/>
      <c r="O289" s="43"/>
      <c r="P289" s="43"/>
      <c r="Q289" s="39" t="s">
        <v>1291</v>
      </c>
      <c r="R289" s="16" t="s">
        <v>438</v>
      </c>
      <c r="S289" s="38" t="s">
        <v>45</v>
      </c>
      <c r="T289" s="39" t="s">
        <v>438</v>
      </c>
      <c r="U289" s="38" t="s">
        <v>438</v>
      </c>
      <c r="V289" s="16" t="s">
        <v>438</v>
      </c>
      <c r="W289" s="43" t="s">
        <v>438</v>
      </c>
      <c r="X289" s="43" t="s">
        <v>438</v>
      </c>
      <c r="Y289" s="16" t="s">
        <v>441</v>
      </c>
      <c r="Z289" s="39" t="s">
        <v>440</v>
      </c>
      <c r="AA289" s="16" t="s">
        <v>439</v>
      </c>
      <c r="AB289" s="39" t="s">
        <v>45</v>
      </c>
      <c r="AC289" s="16" t="s">
        <v>441</v>
      </c>
      <c r="AD289" s="16" t="s">
        <v>438</v>
      </c>
      <c r="AE289" s="3"/>
      <c r="AF289" s="3"/>
    </row>
    <row r="290" spans="1:32" ht="117" customHeight="1">
      <c r="A290" s="39" t="s">
        <v>404</v>
      </c>
      <c r="B290" s="36" t="s">
        <v>405</v>
      </c>
      <c r="C290" s="39"/>
      <c r="D290" s="43"/>
      <c r="E290" s="43" t="s">
        <v>406</v>
      </c>
      <c r="F290" s="39" t="s">
        <v>407</v>
      </c>
      <c r="G290" s="39" t="s">
        <v>1292</v>
      </c>
      <c r="H290" s="43" t="s">
        <v>1293</v>
      </c>
      <c r="I290" s="43" t="s">
        <v>538</v>
      </c>
      <c r="J290" s="43"/>
      <c r="K290" s="43"/>
      <c r="L290" s="43"/>
      <c r="M290" s="43" t="s">
        <v>1250</v>
      </c>
      <c r="N290" s="43" t="s">
        <v>601</v>
      </c>
      <c r="O290" s="43"/>
      <c r="P290" s="43"/>
      <c r="Q290" s="39" t="s">
        <v>1294</v>
      </c>
      <c r="R290" s="16" t="s">
        <v>438</v>
      </c>
      <c r="S290" s="38" t="s">
        <v>45</v>
      </c>
      <c r="T290" s="39" t="s">
        <v>438</v>
      </c>
      <c r="U290" s="38" t="s">
        <v>438</v>
      </c>
      <c r="V290" s="16" t="s">
        <v>438</v>
      </c>
      <c r="W290" s="43" t="s">
        <v>438</v>
      </c>
      <c r="X290" s="43" t="s">
        <v>438</v>
      </c>
      <c r="Y290" s="16" t="s">
        <v>441</v>
      </c>
      <c r="Z290" s="39" t="s">
        <v>440</v>
      </c>
      <c r="AA290" s="16" t="s">
        <v>441</v>
      </c>
      <c r="AB290" s="16" t="s">
        <v>438</v>
      </c>
      <c r="AC290" s="16" t="s">
        <v>441</v>
      </c>
      <c r="AD290" s="16" t="s">
        <v>438</v>
      </c>
      <c r="AE290" s="3"/>
      <c r="AF290" s="3"/>
    </row>
    <row r="291" spans="1:32" ht="409.5">
      <c r="A291" s="16" t="s">
        <v>40</v>
      </c>
      <c r="B291" s="19" t="s">
        <v>41</v>
      </c>
      <c r="E291" s="3" t="s">
        <v>42</v>
      </c>
      <c r="F291" s="16" t="s">
        <v>43</v>
      </c>
      <c r="G291" s="16" t="s">
        <v>1295</v>
      </c>
      <c r="H291" s="3" t="s">
        <v>1296</v>
      </c>
      <c r="I291" s="3" t="s">
        <v>538</v>
      </c>
      <c r="M291" s="3" t="s">
        <v>548</v>
      </c>
      <c r="N291" s="3" t="s">
        <v>541</v>
      </c>
      <c r="Q291" s="16" t="s">
        <v>1297</v>
      </c>
      <c r="R291" s="16" t="s">
        <v>45</v>
      </c>
      <c r="S291" s="38" t="s">
        <v>1298</v>
      </c>
      <c r="T291" s="16" t="s">
        <v>483</v>
      </c>
      <c r="U291" s="38" t="s">
        <v>45</v>
      </c>
      <c r="V291" s="16" t="s">
        <v>438</v>
      </c>
      <c r="W291" s="3" t="s">
        <v>143</v>
      </c>
      <c r="X291" s="3" t="s">
        <v>438</v>
      </c>
      <c r="Y291" s="16" t="s">
        <v>439</v>
      </c>
      <c r="Z291" s="16" t="s">
        <v>550</v>
      </c>
      <c r="AA291" s="16" t="s">
        <v>457</v>
      </c>
      <c r="AB291" s="16" t="s">
        <v>98</v>
      </c>
      <c r="AC291" s="16" t="s">
        <v>457</v>
      </c>
      <c r="AD291" s="16" t="s">
        <v>98</v>
      </c>
      <c r="AE291" s="3"/>
      <c r="AF291" s="3"/>
    </row>
    <row r="292" spans="1:32" ht="409.5">
      <c r="A292" s="16" t="s">
        <v>40</v>
      </c>
      <c r="B292" s="19" t="s">
        <v>41</v>
      </c>
      <c r="E292" s="3" t="s">
        <v>42</v>
      </c>
      <c r="F292" s="16" t="s">
        <v>43</v>
      </c>
      <c r="G292" s="16" t="s">
        <v>1299</v>
      </c>
      <c r="H292" s="3" t="s">
        <v>1300</v>
      </c>
      <c r="I292" s="3" t="s">
        <v>538</v>
      </c>
      <c r="M292" s="3" t="s">
        <v>548</v>
      </c>
      <c r="N292" s="3" t="s">
        <v>911</v>
      </c>
      <c r="O292" s="3" t="s">
        <v>601</v>
      </c>
      <c r="Q292" s="16" t="s">
        <v>1301</v>
      </c>
      <c r="R292" s="16" t="s">
        <v>45</v>
      </c>
      <c r="S292" s="38" t="s">
        <v>1302</v>
      </c>
      <c r="T292" s="16" t="s">
        <v>483</v>
      </c>
      <c r="U292" s="38" t="s">
        <v>45</v>
      </c>
      <c r="V292" s="16" t="s">
        <v>438</v>
      </c>
      <c r="W292" s="3" t="s">
        <v>143</v>
      </c>
      <c r="X292" s="3" t="s">
        <v>438</v>
      </c>
      <c r="Y292" s="16" t="s">
        <v>439</v>
      </c>
      <c r="Z292" s="16" t="s">
        <v>440</v>
      </c>
      <c r="AA292" s="16" t="s">
        <v>457</v>
      </c>
      <c r="AB292" s="16" t="s">
        <v>98</v>
      </c>
      <c r="AC292" s="16" t="s">
        <v>457</v>
      </c>
      <c r="AD292" s="16" t="s">
        <v>98</v>
      </c>
      <c r="AE292" s="3"/>
      <c r="AF292" s="3"/>
    </row>
    <row r="293" spans="1:32" ht="409.5">
      <c r="A293" s="16" t="s">
        <v>40</v>
      </c>
      <c r="B293" s="19" t="s">
        <v>41</v>
      </c>
      <c r="E293" s="3" t="s">
        <v>42</v>
      </c>
      <c r="F293" s="16" t="s">
        <v>43</v>
      </c>
      <c r="G293" s="16" t="s">
        <v>1303</v>
      </c>
      <c r="H293" s="3" t="s">
        <v>1304</v>
      </c>
      <c r="I293" s="3" t="s">
        <v>538</v>
      </c>
      <c r="M293" s="3" t="s">
        <v>601</v>
      </c>
      <c r="N293" s="3" t="s">
        <v>622</v>
      </c>
      <c r="Q293" s="16" t="s">
        <v>1301</v>
      </c>
      <c r="R293" s="16" t="s">
        <v>45</v>
      </c>
      <c r="S293" s="38" t="s">
        <v>1305</v>
      </c>
      <c r="T293" s="16" t="s">
        <v>483</v>
      </c>
      <c r="U293" s="38" t="s">
        <v>45</v>
      </c>
      <c r="V293" s="16" t="s">
        <v>438</v>
      </c>
      <c r="W293" s="3" t="s">
        <v>143</v>
      </c>
      <c r="X293" s="3" t="s">
        <v>438</v>
      </c>
      <c r="Y293" s="16" t="s">
        <v>439</v>
      </c>
      <c r="Z293" s="16" t="s">
        <v>550</v>
      </c>
      <c r="AA293" s="16" t="s">
        <v>457</v>
      </c>
      <c r="AB293" s="16" t="s">
        <v>98</v>
      </c>
      <c r="AC293" s="16" t="s">
        <v>457</v>
      </c>
      <c r="AD293" s="16" t="s">
        <v>98</v>
      </c>
      <c r="AE293" s="3"/>
      <c r="AF293" s="3"/>
    </row>
    <row r="294" spans="1:32" ht="409.5">
      <c r="A294" s="16" t="s">
        <v>40</v>
      </c>
      <c r="B294" s="19" t="s">
        <v>41</v>
      </c>
      <c r="E294" s="3" t="s">
        <v>42</v>
      </c>
      <c r="F294" s="16" t="s">
        <v>43</v>
      </c>
      <c r="G294" s="16" t="s">
        <v>1306</v>
      </c>
      <c r="H294" s="3" t="s">
        <v>1307</v>
      </c>
      <c r="I294" s="3" t="s">
        <v>538</v>
      </c>
      <c r="M294" s="3" t="s">
        <v>539</v>
      </c>
      <c r="N294" s="3" t="s">
        <v>601</v>
      </c>
      <c r="Q294" s="16" t="s">
        <v>1301</v>
      </c>
      <c r="R294" s="16" t="s">
        <v>45</v>
      </c>
      <c r="S294" s="38" t="s">
        <v>1308</v>
      </c>
      <c r="T294" s="16" t="s">
        <v>483</v>
      </c>
      <c r="U294" s="38" t="s">
        <v>45</v>
      </c>
      <c r="V294" s="16" t="s">
        <v>438</v>
      </c>
      <c r="W294" s="3" t="s">
        <v>143</v>
      </c>
      <c r="X294" s="3" t="s">
        <v>438</v>
      </c>
      <c r="Y294" s="16" t="s">
        <v>439</v>
      </c>
      <c r="Z294" s="16" t="s">
        <v>550</v>
      </c>
      <c r="AA294" s="16" t="s">
        <v>457</v>
      </c>
      <c r="AB294" s="16" t="s">
        <v>98</v>
      </c>
      <c r="AC294" s="16" t="s">
        <v>457</v>
      </c>
      <c r="AD294" s="16" t="s">
        <v>98</v>
      </c>
      <c r="AE294" s="3"/>
      <c r="AF294" s="3"/>
    </row>
    <row r="295" spans="1:32" ht="409.5">
      <c r="A295" s="16" t="s">
        <v>40</v>
      </c>
      <c r="B295" s="19" t="s">
        <v>41</v>
      </c>
      <c r="E295" s="3" t="s">
        <v>42</v>
      </c>
      <c r="F295" s="16" t="s">
        <v>43</v>
      </c>
      <c r="G295" s="16" t="s">
        <v>1309</v>
      </c>
      <c r="H295" s="3" t="s">
        <v>1310</v>
      </c>
      <c r="I295" s="3" t="s">
        <v>14</v>
      </c>
      <c r="M295" s="43" t="s">
        <v>461</v>
      </c>
      <c r="Q295" s="16" t="s">
        <v>1311</v>
      </c>
      <c r="R295" s="16" t="s">
        <v>45</v>
      </c>
      <c r="S295" s="38">
        <v>1518654</v>
      </c>
      <c r="T295" s="16" t="s">
        <v>483</v>
      </c>
      <c r="U295" s="38" t="s">
        <v>45</v>
      </c>
      <c r="V295" s="16" t="s">
        <v>438</v>
      </c>
      <c r="W295" s="3" t="s">
        <v>143</v>
      </c>
      <c r="X295" s="3" t="s">
        <v>438</v>
      </c>
      <c r="Y295" s="16" t="s">
        <v>439</v>
      </c>
      <c r="Z295" s="16" t="s">
        <v>440</v>
      </c>
      <c r="AA295" s="16" t="s">
        <v>439</v>
      </c>
      <c r="AB295" s="16" t="s">
        <v>438</v>
      </c>
      <c r="AC295" s="16" t="s">
        <v>441</v>
      </c>
      <c r="AD295" s="16" t="s">
        <v>438</v>
      </c>
      <c r="AE295" s="3"/>
      <c r="AF295" s="3"/>
    </row>
    <row r="296" spans="1:32" ht="409.5">
      <c r="A296" s="16" t="s">
        <v>40</v>
      </c>
      <c r="B296" s="19" t="s">
        <v>41</v>
      </c>
      <c r="E296" s="3" t="s">
        <v>42</v>
      </c>
      <c r="F296" s="16" t="s">
        <v>43</v>
      </c>
      <c r="G296" s="16" t="s">
        <v>1312</v>
      </c>
      <c r="H296" s="3" t="s">
        <v>1313</v>
      </c>
      <c r="I296" s="3" t="s">
        <v>14</v>
      </c>
      <c r="M296" s="3" t="s">
        <v>435</v>
      </c>
      <c r="Q296" s="16" t="s">
        <v>1301</v>
      </c>
      <c r="R296" s="16" t="s">
        <v>45</v>
      </c>
      <c r="S296" s="38">
        <v>1031120</v>
      </c>
      <c r="T296" s="16" t="s">
        <v>483</v>
      </c>
      <c r="U296" s="38" t="s">
        <v>45</v>
      </c>
      <c r="V296" s="16" t="s">
        <v>438</v>
      </c>
      <c r="W296" s="3" t="s">
        <v>143</v>
      </c>
      <c r="X296" s="3" t="s">
        <v>438</v>
      </c>
      <c r="Y296" s="16" t="s">
        <v>439</v>
      </c>
      <c r="Z296" s="16" t="s">
        <v>440</v>
      </c>
      <c r="AA296" s="16" t="s">
        <v>439</v>
      </c>
      <c r="AB296" s="16" t="s">
        <v>438</v>
      </c>
      <c r="AC296" s="16" t="s">
        <v>441</v>
      </c>
      <c r="AD296" s="16" t="s">
        <v>438</v>
      </c>
      <c r="AE296" s="3"/>
      <c r="AF296" s="3"/>
    </row>
    <row r="297" spans="1:32" ht="89.25">
      <c r="A297" s="16" t="s">
        <v>57</v>
      </c>
      <c r="B297" s="19" t="s">
        <v>58</v>
      </c>
      <c r="E297" s="3" t="s">
        <v>59</v>
      </c>
      <c r="F297" s="16" t="s">
        <v>60</v>
      </c>
      <c r="G297" s="16" t="s">
        <v>1314</v>
      </c>
      <c r="H297" s="3" t="s">
        <v>1315</v>
      </c>
      <c r="I297" s="3" t="s">
        <v>538</v>
      </c>
      <c r="M297" s="3" t="s">
        <v>539</v>
      </c>
      <c r="N297" s="3" t="s">
        <v>541</v>
      </c>
      <c r="O297" s="3" t="s">
        <v>545</v>
      </c>
      <c r="Q297" s="16" t="s">
        <v>1316</v>
      </c>
      <c r="R297" s="16" t="s">
        <v>45</v>
      </c>
      <c r="S297" s="38">
        <v>3566500</v>
      </c>
      <c r="T297" s="16">
        <v>2030</v>
      </c>
      <c r="U297" s="38">
        <v>15454800</v>
      </c>
      <c r="V297" s="16">
        <v>2050</v>
      </c>
      <c r="W297" s="3" t="s">
        <v>98</v>
      </c>
      <c r="X297" s="3" t="s">
        <v>438</v>
      </c>
      <c r="Y297" s="16" t="s">
        <v>439</v>
      </c>
      <c r="Z297" s="16" t="s">
        <v>550</v>
      </c>
      <c r="AA297" s="16" t="s">
        <v>457</v>
      </c>
      <c r="AB297" s="16" t="s">
        <v>98</v>
      </c>
      <c r="AC297" s="16" t="s">
        <v>457</v>
      </c>
      <c r="AD297" s="16" t="s">
        <v>98</v>
      </c>
      <c r="AE297" s="3"/>
      <c r="AF297" s="3"/>
    </row>
    <row r="298" spans="1:32" ht="89.25">
      <c r="A298" s="16" t="s">
        <v>57</v>
      </c>
      <c r="B298" s="19" t="s">
        <v>58</v>
      </c>
      <c r="E298" s="3" t="s">
        <v>59</v>
      </c>
      <c r="F298" s="16" t="s">
        <v>60</v>
      </c>
      <c r="G298" s="16" t="s">
        <v>1317</v>
      </c>
      <c r="H298" s="3" t="s">
        <v>1318</v>
      </c>
      <c r="I298" s="3" t="s">
        <v>538</v>
      </c>
      <c r="M298" s="3" t="s">
        <v>622</v>
      </c>
      <c r="Q298" s="16" t="s">
        <v>1319</v>
      </c>
      <c r="R298" s="16" t="s">
        <v>45</v>
      </c>
      <c r="S298" s="38">
        <v>7100</v>
      </c>
      <c r="T298" s="16">
        <v>2030</v>
      </c>
      <c r="U298" s="38">
        <v>30600</v>
      </c>
      <c r="V298" s="16">
        <v>2050</v>
      </c>
      <c r="W298" s="3" t="s">
        <v>98</v>
      </c>
      <c r="X298" s="3" t="s">
        <v>438</v>
      </c>
      <c r="Y298" s="16" t="s">
        <v>439</v>
      </c>
      <c r="Z298" s="16" t="s">
        <v>550</v>
      </c>
      <c r="AA298" s="16" t="s">
        <v>457</v>
      </c>
      <c r="AB298" s="16" t="s">
        <v>98</v>
      </c>
      <c r="AC298" s="16" t="s">
        <v>457</v>
      </c>
      <c r="AD298" s="16" t="s">
        <v>98</v>
      </c>
      <c r="AE298" s="3"/>
      <c r="AF298" s="3"/>
    </row>
    <row r="299" spans="1:32" ht="89.25">
      <c r="A299" s="16" t="s">
        <v>57</v>
      </c>
      <c r="B299" s="19" t="s">
        <v>58</v>
      </c>
      <c r="E299" s="3" t="s">
        <v>59</v>
      </c>
      <c r="F299" s="16" t="s">
        <v>60</v>
      </c>
      <c r="G299" s="16" t="s">
        <v>1320</v>
      </c>
      <c r="H299" s="3" t="s">
        <v>1321</v>
      </c>
      <c r="I299" s="3" t="s">
        <v>15</v>
      </c>
      <c r="M299" s="3" t="s">
        <v>566</v>
      </c>
      <c r="Q299" s="16" t="s">
        <v>1322</v>
      </c>
      <c r="R299" s="16" t="s">
        <v>45</v>
      </c>
      <c r="S299" s="38">
        <v>42000</v>
      </c>
      <c r="T299" s="16">
        <v>2030</v>
      </c>
      <c r="U299" s="38">
        <v>182100</v>
      </c>
      <c r="V299" s="16">
        <v>2050</v>
      </c>
      <c r="W299" s="3" t="s">
        <v>632</v>
      </c>
      <c r="X299" s="3" t="s">
        <v>438</v>
      </c>
      <c r="Y299" s="16" t="s">
        <v>439</v>
      </c>
      <c r="Z299" s="16" t="s">
        <v>440</v>
      </c>
      <c r="AA299" s="16" t="s">
        <v>439</v>
      </c>
      <c r="AB299" s="16" t="s">
        <v>438</v>
      </c>
      <c r="AC299" s="16" t="s">
        <v>441</v>
      </c>
      <c r="AD299" s="16" t="s">
        <v>438</v>
      </c>
      <c r="AE299" s="3"/>
      <c r="AF299" s="3"/>
    </row>
    <row r="300" spans="1:32" ht="38.25">
      <c r="A300" s="16" t="s">
        <v>188</v>
      </c>
      <c r="B300" s="36" t="s">
        <v>1323</v>
      </c>
      <c r="E300" s="3" t="s">
        <v>190</v>
      </c>
      <c r="F300" s="16" t="s">
        <v>1324</v>
      </c>
      <c r="G300" s="16" t="s">
        <v>1325</v>
      </c>
      <c r="H300" s="3" t="s">
        <v>1326</v>
      </c>
      <c r="I300" s="3" t="s">
        <v>11</v>
      </c>
      <c r="M300" s="3" t="s">
        <v>549</v>
      </c>
      <c r="N300" s="3" t="s">
        <v>552</v>
      </c>
      <c r="Q300" s="16" t="s">
        <v>1327</v>
      </c>
      <c r="R300" s="16" t="s">
        <v>45</v>
      </c>
      <c r="S300" s="38">
        <v>1586127</v>
      </c>
      <c r="T300" s="16">
        <v>2030</v>
      </c>
      <c r="U300" s="38" t="s">
        <v>45</v>
      </c>
      <c r="V300" s="16" t="s">
        <v>438</v>
      </c>
      <c r="W300" s="3" t="s">
        <v>77</v>
      </c>
      <c r="X300" s="3" t="s">
        <v>438</v>
      </c>
      <c r="Y300" s="16" t="s">
        <v>441</v>
      </c>
      <c r="Z300" s="16" t="s">
        <v>440</v>
      </c>
      <c r="AA300" s="16" t="s">
        <v>441</v>
      </c>
      <c r="AB300" s="16" t="s">
        <v>438</v>
      </c>
      <c r="AC300" s="16" t="s">
        <v>441</v>
      </c>
      <c r="AD300" s="16" t="s">
        <v>438</v>
      </c>
      <c r="AE300" s="3"/>
      <c r="AF300" s="3"/>
    </row>
    <row r="301" spans="1:32" ht="89.25">
      <c r="A301" s="16" t="s">
        <v>188</v>
      </c>
      <c r="B301" s="36" t="s">
        <v>1323</v>
      </c>
      <c r="E301" s="3" t="s">
        <v>190</v>
      </c>
      <c r="F301" s="16" t="s">
        <v>1324</v>
      </c>
      <c r="G301" s="16" t="s">
        <v>1328</v>
      </c>
      <c r="H301" s="3" t="s">
        <v>1329</v>
      </c>
      <c r="I301" s="3" t="s">
        <v>14</v>
      </c>
      <c r="M301" s="3" t="s">
        <v>474</v>
      </c>
      <c r="Q301" s="16" t="s">
        <v>1330</v>
      </c>
      <c r="R301" s="16" t="s">
        <v>45</v>
      </c>
      <c r="S301" s="38">
        <v>1681895</v>
      </c>
      <c r="T301" s="16">
        <v>2030</v>
      </c>
      <c r="U301" s="38" t="s">
        <v>45</v>
      </c>
      <c r="V301" s="16" t="s">
        <v>438</v>
      </c>
      <c r="W301" s="3" t="s">
        <v>77</v>
      </c>
      <c r="X301" s="3" t="s">
        <v>438</v>
      </c>
      <c r="Y301" s="16" t="s">
        <v>441</v>
      </c>
      <c r="Z301" s="16" t="s">
        <v>440</v>
      </c>
      <c r="AA301" s="16" t="s">
        <v>441</v>
      </c>
      <c r="AB301" s="16" t="s">
        <v>438</v>
      </c>
      <c r="AC301" s="16" t="s">
        <v>441</v>
      </c>
      <c r="AD301" s="16" t="s">
        <v>438</v>
      </c>
      <c r="AE301" s="3"/>
      <c r="AF301" s="3"/>
    </row>
    <row r="302" spans="1:32" ht="38.25">
      <c r="A302" s="16" t="s">
        <v>188</v>
      </c>
      <c r="B302" s="36" t="s">
        <v>1323</v>
      </c>
      <c r="E302" s="3" t="s">
        <v>190</v>
      </c>
      <c r="F302" s="16" t="s">
        <v>1324</v>
      </c>
      <c r="G302" s="16" t="s">
        <v>1331</v>
      </c>
      <c r="H302" s="3" t="s">
        <v>1332</v>
      </c>
      <c r="I302" s="3" t="s">
        <v>14</v>
      </c>
      <c r="M302" s="3" t="s">
        <v>506</v>
      </c>
      <c r="Q302" s="16" t="s">
        <v>1333</v>
      </c>
      <c r="R302" s="16" t="s">
        <v>45</v>
      </c>
      <c r="S302" s="38">
        <v>3160237</v>
      </c>
      <c r="T302" s="16">
        <v>2030</v>
      </c>
      <c r="U302" s="38" t="s">
        <v>45</v>
      </c>
      <c r="V302" s="16" t="s">
        <v>438</v>
      </c>
      <c r="W302" s="3" t="s">
        <v>77</v>
      </c>
      <c r="X302" s="3" t="s">
        <v>438</v>
      </c>
      <c r="Y302" s="16" t="s">
        <v>441</v>
      </c>
      <c r="Z302" s="16" t="s">
        <v>440</v>
      </c>
      <c r="AA302" s="16" t="s">
        <v>441</v>
      </c>
      <c r="AB302" s="16" t="s">
        <v>438</v>
      </c>
      <c r="AC302" s="16" t="s">
        <v>441</v>
      </c>
      <c r="AD302" s="16" t="s">
        <v>438</v>
      </c>
      <c r="AE302" s="3"/>
      <c r="AF302" s="3"/>
    </row>
    <row r="303" spans="1:32" ht="38.25">
      <c r="A303" s="16" t="s">
        <v>188</v>
      </c>
      <c r="B303" s="36" t="s">
        <v>1323</v>
      </c>
      <c r="E303" s="3" t="s">
        <v>190</v>
      </c>
      <c r="F303" s="16" t="s">
        <v>1324</v>
      </c>
      <c r="G303" s="16" t="s">
        <v>1334</v>
      </c>
      <c r="H303" s="3" t="s">
        <v>1335</v>
      </c>
      <c r="I303" s="3" t="s">
        <v>11</v>
      </c>
      <c r="J303" s="3" t="s">
        <v>538</v>
      </c>
      <c r="M303" s="3" t="s">
        <v>549</v>
      </c>
      <c r="Q303" s="16" t="s">
        <v>1333</v>
      </c>
      <c r="R303" s="16" t="s">
        <v>45</v>
      </c>
      <c r="S303" s="38">
        <v>2254620</v>
      </c>
      <c r="T303" s="16">
        <v>2030</v>
      </c>
      <c r="U303" s="38" t="s">
        <v>45</v>
      </c>
      <c r="V303" s="16" t="s">
        <v>438</v>
      </c>
      <c r="W303" s="3" t="s">
        <v>77</v>
      </c>
      <c r="X303" s="3" t="s">
        <v>438</v>
      </c>
      <c r="Y303" s="16" t="s">
        <v>441</v>
      </c>
      <c r="Z303" s="16" t="s">
        <v>440</v>
      </c>
      <c r="AA303" s="16" t="s">
        <v>441</v>
      </c>
      <c r="AB303" s="16" t="s">
        <v>438</v>
      </c>
      <c r="AC303" s="16" t="s">
        <v>441</v>
      </c>
      <c r="AD303" s="16" t="s">
        <v>438</v>
      </c>
      <c r="AE303" s="3"/>
      <c r="AF303" s="3"/>
    </row>
    <row r="304" spans="1:32" ht="51">
      <c r="A304" s="16" t="s">
        <v>188</v>
      </c>
      <c r="B304" s="36" t="s">
        <v>1323</v>
      </c>
      <c r="E304" s="3" t="s">
        <v>190</v>
      </c>
      <c r="F304" s="16" t="s">
        <v>1324</v>
      </c>
      <c r="G304" s="16" t="s">
        <v>1336</v>
      </c>
      <c r="H304" s="3" t="s">
        <v>1337</v>
      </c>
      <c r="I304" s="3" t="s">
        <v>538</v>
      </c>
      <c r="M304" s="3" t="s">
        <v>541</v>
      </c>
      <c r="N304" s="3" t="s">
        <v>542</v>
      </c>
      <c r="Q304" s="16" t="s">
        <v>1333</v>
      </c>
      <c r="R304" s="16" t="s">
        <v>45</v>
      </c>
      <c r="S304" s="38">
        <v>1360859</v>
      </c>
      <c r="T304" s="16">
        <v>2030</v>
      </c>
      <c r="U304" s="38" t="s">
        <v>45</v>
      </c>
      <c r="V304" s="16" t="s">
        <v>438</v>
      </c>
      <c r="W304" s="3" t="s">
        <v>77</v>
      </c>
      <c r="X304" s="3" t="s">
        <v>438</v>
      </c>
      <c r="Y304" s="16" t="s">
        <v>441</v>
      </c>
      <c r="Z304" s="16" t="s">
        <v>440</v>
      </c>
      <c r="AA304" s="16" t="s">
        <v>441</v>
      </c>
      <c r="AB304" s="16" t="s">
        <v>438</v>
      </c>
      <c r="AC304" s="16" t="s">
        <v>441</v>
      </c>
      <c r="AD304" s="16" t="s">
        <v>438</v>
      </c>
      <c r="AE304" s="3"/>
      <c r="AF304" s="3"/>
    </row>
    <row r="305" spans="1:32" ht="51">
      <c r="A305" s="16" t="s">
        <v>188</v>
      </c>
      <c r="B305" s="36" t="s">
        <v>1323</v>
      </c>
      <c r="E305" s="3" t="s">
        <v>190</v>
      </c>
      <c r="F305" s="16" t="s">
        <v>1324</v>
      </c>
      <c r="G305" s="16" t="s">
        <v>1336</v>
      </c>
      <c r="H305" s="3" t="s">
        <v>1337</v>
      </c>
      <c r="I305" s="3" t="s">
        <v>538</v>
      </c>
      <c r="M305" s="3" t="s">
        <v>541</v>
      </c>
      <c r="N305" s="3" t="s">
        <v>542</v>
      </c>
      <c r="Q305" s="16" t="s">
        <v>1333</v>
      </c>
      <c r="R305" s="16" t="s">
        <v>45</v>
      </c>
      <c r="S305" s="38">
        <v>2944169</v>
      </c>
      <c r="T305" s="16">
        <v>2030</v>
      </c>
      <c r="U305" s="38" t="s">
        <v>45</v>
      </c>
      <c r="V305" s="16" t="s">
        <v>438</v>
      </c>
      <c r="W305" s="3" t="s">
        <v>77</v>
      </c>
      <c r="X305" s="3" t="s">
        <v>438</v>
      </c>
      <c r="Y305" s="16" t="s">
        <v>441</v>
      </c>
      <c r="Z305" s="16" t="s">
        <v>440</v>
      </c>
      <c r="AA305" s="16" t="s">
        <v>441</v>
      </c>
      <c r="AB305" s="16" t="s">
        <v>438</v>
      </c>
      <c r="AC305" s="16" t="s">
        <v>441</v>
      </c>
      <c r="AD305" s="16" t="s">
        <v>438</v>
      </c>
      <c r="AE305" s="3"/>
      <c r="AF305" s="3"/>
    </row>
    <row r="306" spans="1:32" ht="76.5">
      <c r="A306" s="16" t="s">
        <v>188</v>
      </c>
      <c r="B306" s="36" t="s">
        <v>1323</v>
      </c>
      <c r="E306" s="3" t="s">
        <v>190</v>
      </c>
      <c r="F306" s="16" t="s">
        <v>1324</v>
      </c>
      <c r="G306" s="16" t="s">
        <v>1338</v>
      </c>
      <c r="H306" s="3" t="s">
        <v>1339</v>
      </c>
      <c r="I306" s="3" t="s">
        <v>15</v>
      </c>
      <c r="M306" s="3" t="s">
        <v>1169</v>
      </c>
      <c r="N306" s="3" t="s">
        <v>629</v>
      </c>
      <c r="O306" s="3" t="s">
        <v>575</v>
      </c>
      <c r="Q306" s="16" t="s">
        <v>1340</v>
      </c>
      <c r="R306" s="16" t="s">
        <v>45</v>
      </c>
      <c r="S306" s="38" t="s">
        <v>45</v>
      </c>
      <c r="T306" s="16" t="s">
        <v>438</v>
      </c>
      <c r="U306" s="38" t="s">
        <v>45</v>
      </c>
      <c r="V306" s="16" t="s">
        <v>438</v>
      </c>
      <c r="W306" s="3" t="s">
        <v>438</v>
      </c>
      <c r="X306" s="3" t="s">
        <v>438</v>
      </c>
      <c r="Y306" s="16" t="s">
        <v>441</v>
      </c>
      <c r="Z306" s="16" t="s">
        <v>440</v>
      </c>
      <c r="AA306" s="16" t="s">
        <v>441</v>
      </c>
      <c r="AB306" s="16" t="s">
        <v>438</v>
      </c>
      <c r="AC306" s="16" t="s">
        <v>441</v>
      </c>
      <c r="AD306" s="16" t="s">
        <v>438</v>
      </c>
      <c r="AE306" s="3"/>
      <c r="AF306" s="3"/>
    </row>
    <row r="307" spans="1:32" ht="38.25">
      <c r="A307" s="16" t="s">
        <v>188</v>
      </c>
      <c r="B307" s="36" t="s">
        <v>1323</v>
      </c>
      <c r="E307" s="3" t="s">
        <v>190</v>
      </c>
      <c r="F307" s="16" t="s">
        <v>1324</v>
      </c>
      <c r="G307" s="16" t="s">
        <v>1341</v>
      </c>
      <c r="H307" s="3" t="s">
        <v>1342</v>
      </c>
      <c r="I307" s="3" t="s">
        <v>447</v>
      </c>
      <c r="M307" s="3" t="s">
        <v>1343</v>
      </c>
      <c r="Q307" s="16" t="s">
        <v>1344</v>
      </c>
      <c r="R307" s="16" t="s">
        <v>45</v>
      </c>
      <c r="S307" s="38" t="s">
        <v>45</v>
      </c>
      <c r="T307" s="16" t="s">
        <v>438</v>
      </c>
      <c r="U307" s="38" t="s">
        <v>45</v>
      </c>
      <c r="V307" s="16" t="s">
        <v>438</v>
      </c>
      <c r="W307" s="3" t="s">
        <v>438</v>
      </c>
      <c r="X307" s="3" t="s">
        <v>438</v>
      </c>
      <c r="Y307" s="16" t="s">
        <v>441</v>
      </c>
      <c r="Z307" s="16" t="s">
        <v>440</v>
      </c>
      <c r="AA307" s="16" t="s">
        <v>441</v>
      </c>
      <c r="AB307" s="16" t="s">
        <v>438</v>
      </c>
      <c r="AC307" s="16" t="s">
        <v>441</v>
      </c>
      <c r="AD307" s="16" t="s">
        <v>438</v>
      </c>
      <c r="AE307" s="3"/>
      <c r="AF307" s="3"/>
    </row>
    <row r="308" spans="1:32" ht="114.75">
      <c r="A308" s="16" t="s">
        <v>173</v>
      </c>
      <c r="B308" s="19" t="s">
        <v>370</v>
      </c>
      <c r="E308" s="3" t="s">
        <v>175</v>
      </c>
      <c r="F308" s="16" t="s">
        <v>371</v>
      </c>
      <c r="G308" s="16" t="s">
        <v>1345</v>
      </c>
      <c r="H308" s="3" t="s">
        <v>1346</v>
      </c>
      <c r="I308" s="3" t="s">
        <v>538</v>
      </c>
      <c r="M308" s="3" t="s">
        <v>541</v>
      </c>
      <c r="N308" s="3" t="s">
        <v>545</v>
      </c>
      <c r="O308" s="3" t="s">
        <v>542</v>
      </c>
      <c r="Q308" s="16" t="s">
        <v>1347</v>
      </c>
      <c r="R308" s="16" t="s">
        <v>45</v>
      </c>
      <c r="S308" s="38">
        <v>11279</v>
      </c>
      <c r="T308" s="16" t="s">
        <v>450</v>
      </c>
      <c r="U308" s="38">
        <v>86472</v>
      </c>
      <c r="V308" s="16" t="s">
        <v>483</v>
      </c>
      <c r="W308" s="3" t="s">
        <v>731</v>
      </c>
      <c r="X308" s="3" t="s">
        <v>98</v>
      </c>
      <c r="Y308" s="16" t="s">
        <v>439</v>
      </c>
      <c r="Z308" s="16" t="s">
        <v>550</v>
      </c>
      <c r="AA308" s="16" t="s">
        <v>457</v>
      </c>
      <c r="AB308" s="16" t="s">
        <v>458</v>
      </c>
      <c r="AC308" s="16" t="s">
        <v>457</v>
      </c>
      <c r="AD308" s="16" t="s">
        <v>458</v>
      </c>
      <c r="AE308" s="3"/>
      <c r="AF308" s="3"/>
    </row>
    <row r="309" spans="1:32" ht="89.25">
      <c r="A309" s="16" t="s">
        <v>173</v>
      </c>
      <c r="B309" s="19" t="s">
        <v>370</v>
      </c>
      <c r="E309" s="3" t="s">
        <v>175</v>
      </c>
      <c r="F309" s="16" t="s">
        <v>371</v>
      </c>
      <c r="G309" s="16" t="s">
        <v>1348</v>
      </c>
      <c r="H309" s="3" t="s">
        <v>1349</v>
      </c>
      <c r="I309" s="3" t="s">
        <v>538</v>
      </c>
      <c r="M309" s="3" t="s">
        <v>540</v>
      </c>
      <c r="N309" s="3" t="s">
        <v>539</v>
      </c>
      <c r="O309" s="3" t="s">
        <v>542</v>
      </c>
      <c r="Q309" s="16" t="s">
        <v>1350</v>
      </c>
      <c r="R309" s="16" t="s">
        <v>45</v>
      </c>
      <c r="S309" s="38">
        <v>1406</v>
      </c>
      <c r="T309" s="16" t="s">
        <v>450</v>
      </c>
      <c r="U309" s="38">
        <v>10779</v>
      </c>
      <c r="V309" s="16" t="s">
        <v>483</v>
      </c>
      <c r="W309" s="3" t="s">
        <v>1351</v>
      </c>
      <c r="X309" s="3" t="s">
        <v>98</v>
      </c>
      <c r="Y309" s="16" t="s">
        <v>439</v>
      </c>
      <c r="Z309" s="16" t="s">
        <v>440</v>
      </c>
      <c r="AA309" s="16" t="s">
        <v>457</v>
      </c>
      <c r="AB309" s="16" t="s">
        <v>458</v>
      </c>
      <c r="AC309" s="16" t="s">
        <v>457</v>
      </c>
      <c r="AD309" s="16" t="s">
        <v>458</v>
      </c>
      <c r="AE309" s="3"/>
      <c r="AF309" s="3"/>
    </row>
    <row r="310" spans="1:32" ht="102">
      <c r="A310" s="16" t="s">
        <v>173</v>
      </c>
      <c r="B310" s="19" t="s">
        <v>370</v>
      </c>
      <c r="E310" s="3" t="s">
        <v>175</v>
      </c>
      <c r="F310" s="16" t="s">
        <v>371</v>
      </c>
      <c r="G310" s="16" t="s">
        <v>1352</v>
      </c>
      <c r="H310" s="3" t="s">
        <v>1353</v>
      </c>
      <c r="I310" s="3" t="s">
        <v>14</v>
      </c>
      <c r="M310" s="3" t="s">
        <v>506</v>
      </c>
      <c r="Q310" s="16" t="s">
        <v>1354</v>
      </c>
      <c r="R310" s="16" t="s">
        <v>45</v>
      </c>
      <c r="S310" s="38">
        <v>778</v>
      </c>
      <c r="T310" s="16" t="s">
        <v>450</v>
      </c>
      <c r="U310" s="38">
        <v>7854</v>
      </c>
      <c r="V310" s="16" t="s">
        <v>483</v>
      </c>
      <c r="W310" s="3" t="s">
        <v>636</v>
      </c>
      <c r="X310" s="3" t="s">
        <v>438</v>
      </c>
      <c r="Y310" s="16" t="s">
        <v>439</v>
      </c>
      <c r="Z310" s="16" t="s">
        <v>440</v>
      </c>
      <c r="AA310" s="16" t="s">
        <v>457</v>
      </c>
      <c r="AB310" s="16" t="s">
        <v>636</v>
      </c>
      <c r="AC310" s="16" t="s">
        <v>457</v>
      </c>
      <c r="AD310" s="16" t="s">
        <v>636</v>
      </c>
      <c r="AE310" s="3"/>
      <c r="AF310" s="3"/>
    </row>
    <row r="311" spans="1:32" ht="89.25">
      <c r="A311" s="16" t="s">
        <v>173</v>
      </c>
      <c r="B311" s="19" t="s">
        <v>370</v>
      </c>
      <c r="E311" s="3" t="s">
        <v>175</v>
      </c>
      <c r="F311" s="16" t="s">
        <v>371</v>
      </c>
      <c r="G311" s="16" t="s">
        <v>1355</v>
      </c>
      <c r="H311" s="3" t="s">
        <v>1356</v>
      </c>
      <c r="I311" s="3" t="s">
        <v>15</v>
      </c>
      <c r="M311" s="3" t="s">
        <v>596</v>
      </c>
      <c r="Q311" s="16" t="s">
        <v>1357</v>
      </c>
      <c r="R311" s="16" t="s">
        <v>45</v>
      </c>
      <c r="S311" s="38">
        <v>35573</v>
      </c>
      <c r="T311" s="16" t="s">
        <v>450</v>
      </c>
      <c r="U311" s="38">
        <v>408533</v>
      </c>
      <c r="V311" s="16" t="s">
        <v>483</v>
      </c>
      <c r="W311" s="3" t="s">
        <v>143</v>
      </c>
      <c r="X311" s="3" t="s">
        <v>438</v>
      </c>
      <c r="Y311" s="16" t="s">
        <v>439</v>
      </c>
      <c r="Z311" s="16" t="s">
        <v>440</v>
      </c>
      <c r="AA311" s="16" t="s">
        <v>441</v>
      </c>
      <c r="AB311" s="16" t="s">
        <v>438</v>
      </c>
      <c r="AC311" s="16" t="s">
        <v>441</v>
      </c>
      <c r="AD311" s="16" t="s">
        <v>438</v>
      </c>
      <c r="AE311" s="3"/>
      <c r="AF311" s="3"/>
    </row>
    <row r="312" spans="1:32" ht="114.75">
      <c r="A312" s="16" t="s">
        <v>173</v>
      </c>
      <c r="B312" s="19" t="s">
        <v>370</v>
      </c>
      <c r="E312" s="3" t="s">
        <v>175</v>
      </c>
      <c r="F312" s="16" t="s">
        <v>176</v>
      </c>
      <c r="G312" s="16" t="s">
        <v>1345</v>
      </c>
      <c r="H312" s="3" t="s">
        <v>1346</v>
      </c>
      <c r="I312" s="3" t="s">
        <v>538</v>
      </c>
      <c r="M312" s="3" t="s">
        <v>541</v>
      </c>
      <c r="N312" s="3" t="s">
        <v>545</v>
      </c>
      <c r="O312" s="3" t="s">
        <v>542</v>
      </c>
      <c r="Q312" s="16" t="s">
        <v>1347</v>
      </c>
      <c r="R312" s="16" t="s">
        <v>45</v>
      </c>
      <c r="S312" s="38">
        <v>11279</v>
      </c>
      <c r="T312" s="16" t="s">
        <v>450</v>
      </c>
      <c r="U312" s="38">
        <v>86472</v>
      </c>
      <c r="V312" s="16" t="s">
        <v>483</v>
      </c>
      <c r="W312" s="3" t="s">
        <v>731</v>
      </c>
      <c r="X312" s="3" t="s">
        <v>98</v>
      </c>
      <c r="Y312" s="16" t="s">
        <v>439</v>
      </c>
      <c r="Z312" s="16" t="s">
        <v>550</v>
      </c>
      <c r="AA312" s="16" t="s">
        <v>457</v>
      </c>
      <c r="AB312" s="16" t="s">
        <v>458</v>
      </c>
      <c r="AC312" s="16" t="s">
        <v>457</v>
      </c>
      <c r="AD312" s="16" t="s">
        <v>458</v>
      </c>
      <c r="AE312" s="3"/>
      <c r="AF312" s="3"/>
    </row>
    <row r="313" spans="1:32" ht="89.25">
      <c r="A313" s="16" t="s">
        <v>173</v>
      </c>
      <c r="B313" s="19" t="s">
        <v>370</v>
      </c>
      <c r="E313" s="3" t="s">
        <v>175</v>
      </c>
      <c r="F313" s="16" t="s">
        <v>176</v>
      </c>
      <c r="G313" s="16" t="s">
        <v>1348</v>
      </c>
      <c r="H313" s="3" t="s">
        <v>1349</v>
      </c>
      <c r="I313" s="3" t="s">
        <v>538</v>
      </c>
      <c r="M313" s="3" t="s">
        <v>540</v>
      </c>
      <c r="N313" s="3" t="s">
        <v>539</v>
      </c>
      <c r="O313" s="3" t="s">
        <v>542</v>
      </c>
      <c r="Q313" s="16" t="s">
        <v>1350</v>
      </c>
      <c r="R313" s="16" t="s">
        <v>45</v>
      </c>
      <c r="S313" s="38">
        <v>1406</v>
      </c>
      <c r="T313" s="16" t="s">
        <v>450</v>
      </c>
      <c r="U313" s="38">
        <v>10779</v>
      </c>
      <c r="V313" s="16" t="s">
        <v>483</v>
      </c>
      <c r="W313" s="3" t="s">
        <v>1351</v>
      </c>
      <c r="X313" s="3" t="s">
        <v>98</v>
      </c>
      <c r="Y313" s="16" t="s">
        <v>439</v>
      </c>
      <c r="Z313" s="16" t="s">
        <v>440</v>
      </c>
      <c r="AA313" s="16" t="s">
        <v>457</v>
      </c>
      <c r="AB313" s="16" t="s">
        <v>458</v>
      </c>
      <c r="AC313" s="16" t="s">
        <v>457</v>
      </c>
      <c r="AD313" s="16" t="s">
        <v>458</v>
      </c>
      <c r="AE313" s="3"/>
      <c r="AF313" s="3"/>
    </row>
    <row r="314" spans="1:32" ht="102">
      <c r="A314" s="16" t="s">
        <v>173</v>
      </c>
      <c r="B314" s="19" t="s">
        <v>370</v>
      </c>
      <c r="E314" s="3" t="s">
        <v>175</v>
      </c>
      <c r="F314" s="16" t="s">
        <v>176</v>
      </c>
      <c r="G314" s="16" t="s">
        <v>1352</v>
      </c>
      <c r="H314" s="3" t="s">
        <v>1353</v>
      </c>
      <c r="I314" s="3" t="s">
        <v>14</v>
      </c>
      <c r="M314" s="3" t="s">
        <v>506</v>
      </c>
      <c r="Q314" s="16" t="s">
        <v>1354</v>
      </c>
      <c r="R314" s="16" t="s">
        <v>45</v>
      </c>
      <c r="S314" s="38">
        <v>778</v>
      </c>
      <c r="T314" s="16" t="s">
        <v>450</v>
      </c>
      <c r="U314" s="38">
        <v>7854</v>
      </c>
      <c r="V314" s="16" t="s">
        <v>483</v>
      </c>
      <c r="W314" s="3" t="s">
        <v>636</v>
      </c>
      <c r="X314" s="3" t="s">
        <v>438</v>
      </c>
      <c r="Y314" s="16" t="s">
        <v>439</v>
      </c>
      <c r="Z314" s="16" t="s">
        <v>440</v>
      </c>
      <c r="AA314" s="16" t="s">
        <v>457</v>
      </c>
      <c r="AB314" s="16" t="s">
        <v>636</v>
      </c>
      <c r="AC314" s="16" t="s">
        <v>457</v>
      </c>
      <c r="AD314" s="16" t="s">
        <v>636</v>
      </c>
      <c r="AE314" s="3"/>
      <c r="AF314" s="3"/>
    </row>
    <row r="315" spans="1:32" ht="89.25">
      <c r="A315" s="16" t="s">
        <v>173</v>
      </c>
      <c r="B315" s="19" t="s">
        <v>370</v>
      </c>
      <c r="E315" s="3" t="s">
        <v>175</v>
      </c>
      <c r="F315" s="16" t="s">
        <v>176</v>
      </c>
      <c r="G315" s="16" t="s">
        <v>1355</v>
      </c>
      <c r="H315" s="3" t="s">
        <v>1356</v>
      </c>
      <c r="I315" s="3" t="s">
        <v>15</v>
      </c>
      <c r="M315" s="3" t="s">
        <v>596</v>
      </c>
      <c r="Q315" s="16" t="s">
        <v>1357</v>
      </c>
      <c r="R315" s="16" t="s">
        <v>45</v>
      </c>
      <c r="S315" s="38">
        <v>35573</v>
      </c>
      <c r="T315" s="16" t="s">
        <v>450</v>
      </c>
      <c r="U315" s="38">
        <v>408533</v>
      </c>
      <c r="V315" s="16" t="s">
        <v>483</v>
      </c>
      <c r="W315" s="3" t="s">
        <v>143</v>
      </c>
      <c r="X315" s="3" t="s">
        <v>438</v>
      </c>
      <c r="Y315" s="16" t="s">
        <v>439</v>
      </c>
      <c r="Z315" s="16" t="s">
        <v>440</v>
      </c>
      <c r="AA315" s="16" t="s">
        <v>441</v>
      </c>
      <c r="AB315" s="16" t="s">
        <v>438</v>
      </c>
      <c r="AC315" s="16" t="s">
        <v>441</v>
      </c>
      <c r="AD315" s="16" t="s">
        <v>438</v>
      </c>
      <c r="AE315" s="3"/>
      <c r="AF315" s="3"/>
    </row>
    <row r="316" spans="1:32" ht="76.5">
      <c r="A316" s="16" t="s">
        <v>144</v>
      </c>
      <c r="B316" s="19" t="s">
        <v>145</v>
      </c>
      <c r="E316" s="3" t="s">
        <v>146</v>
      </c>
      <c r="F316" s="16" t="s">
        <v>147</v>
      </c>
      <c r="G316" s="16" t="s">
        <v>1358</v>
      </c>
      <c r="H316" s="3" t="s">
        <v>1359</v>
      </c>
      <c r="I316" s="3" t="s">
        <v>14</v>
      </c>
      <c r="M316" s="3" t="s">
        <v>529</v>
      </c>
      <c r="N316" s="3" t="s">
        <v>528</v>
      </c>
      <c r="Q316" s="16" t="s">
        <v>1360</v>
      </c>
      <c r="R316" s="16" t="s">
        <v>45</v>
      </c>
      <c r="S316" s="38" t="s">
        <v>45</v>
      </c>
      <c r="T316" s="39" t="s">
        <v>438</v>
      </c>
      <c r="U316" s="38" t="s">
        <v>438</v>
      </c>
      <c r="V316" s="16" t="s">
        <v>438</v>
      </c>
      <c r="W316" s="3" t="s">
        <v>438</v>
      </c>
      <c r="X316" s="3" t="s">
        <v>438</v>
      </c>
      <c r="Y316" s="16" t="s">
        <v>439</v>
      </c>
      <c r="Z316" s="16" t="s">
        <v>440</v>
      </c>
      <c r="AA316" s="16" t="s">
        <v>441</v>
      </c>
      <c r="AB316" s="16" t="s">
        <v>438</v>
      </c>
      <c r="AC316" s="16" t="s">
        <v>441</v>
      </c>
      <c r="AD316" s="16" t="s">
        <v>438</v>
      </c>
      <c r="AE316" s="3"/>
      <c r="AF316" s="3"/>
    </row>
    <row r="317" spans="1:32" ht="89.25">
      <c r="A317" s="16" t="s">
        <v>144</v>
      </c>
      <c r="B317" s="19" t="s">
        <v>145</v>
      </c>
      <c r="E317" s="3" t="s">
        <v>146</v>
      </c>
      <c r="F317" s="16" t="s">
        <v>147</v>
      </c>
      <c r="G317" s="16" t="s">
        <v>1361</v>
      </c>
      <c r="H317" s="3" t="s">
        <v>1362</v>
      </c>
      <c r="I317" s="3" t="s">
        <v>14</v>
      </c>
      <c r="M317" s="43" t="s">
        <v>461</v>
      </c>
      <c r="Q317" s="16" t="s">
        <v>1363</v>
      </c>
      <c r="R317" s="16" t="s">
        <v>45</v>
      </c>
      <c r="S317" s="38">
        <v>120774</v>
      </c>
      <c r="T317" s="16" t="s">
        <v>450</v>
      </c>
      <c r="U317" s="38">
        <v>363938</v>
      </c>
      <c r="V317" s="16" t="s">
        <v>483</v>
      </c>
      <c r="W317" s="3" t="s">
        <v>452</v>
      </c>
      <c r="X317" s="3" t="s">
        <v>438</v>
      </c>
      <c r="Y317" s="16" t="s">
        <v>439</v>
      </c>
      <c r="Z317" s="16" t="s">
        <v>440</v>
      </c>
      <c r="AA317" s="16" t="s">
        <v>441</v>
      </c>
      <c r="AB317" s="16" t="s">
        <v>438</v>
      </c>
      <c r="AC317" s="16" t="s">
        <v>441</v>
      </c>
      <c r="AD317" s="16" t="s">
        <v>438</v>
      </c>
      <c r="AE317" s="3"/>
      <c r="AF317" s="3"/>
    </row>
    <row r="318" spans="1:32" ht="114.75">
      <c r="A318" s="16" t="s">
        <v>144</v>
      </c>
      <c r="B318" s="19" t="s">
        <v>145</v>
      </c>
      <c r="E318" s="3" t="s">
        <v>146</v>
      </c>
      <c r="F318" s="16" t="s">
        <v>147</v>
      </c>
      <c r="G318" s="16" t="s">
        <v>1364</v>
      </c>
      <c r="H318" s="3" t="s">
        <v>1365</v>
      </c>
      <c r="I318" s="3" t="s">
        <v>538</v>
      </c>
      <c r="J318" s="3" t="s">
        <v>15</v>
      </c>
      <c r="M318" s="3" t="s">
        <v>539</v>
      </c>
      <c r="N318" s="3" t="s">
        <v>1249</v>
      </c>
      <c r="Q318" s="16" t="s">
        <v>1366</v>
      </c>
      <c r="R318" s="16" t="s">
        <v>45</v>
      </c>
      <c r="S318" s="38">
        <v>42677</v>
      </c>
      <c r="T318" s="16" t="s">
        <v>450</v>
      </c>
      <c r="U318" s="38">
        <v>281614</v>
      </c>
      <c r="V318" s="16" t="s">
        <v>483</v>
      </c>
      <c r="W318" s="3" t="s">
        <v>98</v>
      </c>
      <c r="X318" s="3" t="s">
        <v>438</v>
      </c>
      <c r="Y318" s="16" t="s">
        <v>439</v>
      </c>
      <c r="Z318" s="16" t="s">
        <v>440</v>
      </c>
      <c r="AA318" s="16" t="s">
        <v>441</v>
      </c>
      <c r="AB318" s="16" t="s">
        <v>438</v>
      </c>
      <c r="AC318" s="16" t="s">
        <v>441</v>
      </c>
      <c r="AD318" s="16" t="s">
        <v>438</v>
      </c>
      <c r="AE318" s="3"/>
      <c r="AF318" s="3"/>
    </row>
    <row r="319" spans="1:32" ht="76.5">
      <c r="A319" s="16" t="s">
        <v>144</v>
      </c>
      <c r="B319" s="19" t="s">
        <v>145</v>
      </c>
      <c r="E319" s="3" t="s">
        <v>146</v>
      </c>
      <c r="F319" s="16" t="s">
        <v>147</v>
      </c>
      <c r="G319" s="16" t="s">
        <v>1367</v>
      </c>
      <c r="H319" s="3" t="s">
        <v>1368</v>
      </c>
      <c r="I319" s="3" t="s">
        <v>11</v>
      </c>
      <c r="J319" s="3" t="s">
        <v>538</v>
      </c>
      <c r="M319" s="3" t="s">
        <v>549</v>
      </c>
      <c r="N319" s="3" t="s">
        <v>509</v>
      </c>
      <c r="Q319" s="16" t="s">
        <v>1369</v>
      </c>
      <c r="R319" s="16" t="s">
        <v>45</v>
      </c>
      <c r="S319" s="38">
        <v>142421</v>
      </c>
      <c r="T319" s="16" t="s">
        <v>450</v>
      </c>
      <c r="U319" s="38">
        <v>287166</v>
      </c>
      <c r="V319" s="16" t="s">
        <v>483</v>
      </c>
      <c r="W319" s="3" t="s">
        <v>619</v>
      </c>
      <c r="X319" s="3" t="s">
        <v>438</v>
      </c>
      <c r="Y319" s="16" t="s">
        <v>439</v>
      </c>
      <c r="Z319" s="16" t="s">
        <v>440</v>
      </c>
      <c r="AA319" s="16" t="s">
        <v>441</v>
      </c>
      <c r="AB319" s="16" t="s">
        <v>438</v>
      </c>
      <c r="AC319" s="16" t="s">
        <v>441</v>
      </c>
      <c r="AD319" s="16" t="s">
        <v>438</v>
      </c>
      <c r="AE319" s="3"/>
      <c r="AF319" s="3"/>
    </row>
    <row r="320" spans="1:32" ht="76.5">
      <c r="A320" s="16" t="s">
        <v>144</v>
      </c>
      <c r="B320" s="19" t="s">
        <v>145</v>
      </c>
      <c r="E320" s="3" t="s">
        <v>146</v>
      </c>
      <c r="F320" s="16" t="s">
        <v>147</v>
      </c>
      <c r="G320" s="16" t="s">
        <v>1370</v>
      </c>
      <c r="H320" s="3" t="s">
        <v>1371</v>
      </c>
      <c r="I320" s="3" t="s">
        <v>15</v>
      </c>
      <c r="M320" s="3" t="s">
        <v>566</v>
      </c>
      <c r="N320" s="3" t="s">
        <v>592</v>
      </c>
      <c r="O320" s="3" t="s">
        <v>629</v>
      </c>
      <c r="Q320" s="16" t="s">
        <v>1360</v>
      </c>
      <c r="R320" s="16" t="s">
        <v>45</v>
      </c>
      <c r="S320" s="38">
        <v>35061</v>
      </c>
      <c r="T320" s="16" t="s">
        <v>450</v>
      </c>
      <c r="U320" s="38">
        <v>151932</v>
      </c>
      <c r="V320" s="16" t="s">
        <v>483</v>
      </c>
      <c r="W320" s="3" t="s">
        <v>452</v>
      </c>
      <c r="X320" s="3" t="s">
        <v>438</v>
      </c>
      <c r="Y320" s="16" t="s">
        <v>439</v>
      </c>
      <c r="Z320" s="16" t="s">
        <v>440</v>
      </c>
      <c r="AA320" s="16" t="s">
        <v>441</v>
      </c>
      <c r="AB320" s="16" t="s">
        <v>438</v>
      </c>
      <c r="AC320" s="16" t="s">
        <v>441</v>
      </c>
      <c r="AD320" s="16" t="s">
        <v>438</v>
      </c>
      <c r="AE320" s="3"/>
      <c r="AF320" s="3"/>
    </row>
    <row r="321" spans="1:32" ht="153">
      <c r="A321" s="16" t="s">
        <v>144</v>
      </c>
      <c r="B321" s="19" t="s">
        <v>145</v>
      </c>
      <c r="E321" s="3" t="s">
        <v>146</v>
      </c>
      <c r="F321" s="16" t="s">
        <v>147</v>
      </c>
      <c r="G321" s="16" t="s">
        <v>1372</v>
      </c>
      <c r="H321" s="3" t="s">
        <v>1373</v>
      </c>
      <c r="I321" s="3" t="s">
        <v>14</v>
      </c>
      <c r="M321" s="3" t="s">
        <v>506</v>
      </c>
      <c r="N321" s="3" t="s">
        <v>505</v>
      </c>
      <c r="O321" s="3" t="s">
        <v>512</v>
      </c>
      <c r="Q321" s="16" t="s">
        <v>1374</v>
      </c>
      <c r="R321" s="16" t="s">
        <v>45</v>
      </c>
      <c r="S321" s="38">
        <v>522718</v>
      </c>
      <c r="T321" s="16" t="s">
        <v>450</v>
      </c>
      <c r="U321" s="38">
        <v>753553</v>
      </c>
      <c r="V321" s="16" t="s">
        <v>483</v>
      </c>
      <c r="W321" s="3" t="s">
        <v>452</v>
      </c>
      <c r="X321" s="3" t="s">
        <v>438</v>
      </c>
      <c r="Y321" s="16" t="s">
        <v>439</v>
      </c>
      <c r="Z321" s="16" t="s">
        <v>440</v>
      </c>
      <c r="AA321" s="16" t="s">
        <v>441</v>
      </c>
      <c r="AB321" s="16" t="s">
        <v>438</v>
      </c>
      <c r="AC321" s="16" t="s">
        <v>441</v>
      </c>
      <c r="AD321" s="16" t="s">
        <v>438</v>
      </c>
      <c r="AE321" s="3"/>
      <c r="AF321" s="3"/>
    </row>
    <row r="322" spans="1:32" ht="76.5">
      <c r="A322" s="16" t="s">
        <v>144</v>
      </c>
      <c r="B322" s="19" t="s">
        <v>145</v>
      </c>
      <c r="E322" s="3" t="s">
        <v>146</v>
      </c>
      <c r="F322" s="16" t="s">
        <v>147</v>
      </c>
      <c r="G322" s="16" t="s">
        <v>1375</v>
      </c>
      <c r="H322" s="3" t="s">
        <v>1376</v>
      </c>
      <c r="I322" s="3" t="s">
        <v>14</v>
      </c>
      <c r="M322" s="3" t="s">
        <v>812</v>
      </c>
      <c r="N322" s="3" t="s">
        <v>1377</v>
      </c>
      <c r="Q322" s="16" t="s">
        <v>1378</v>
      </c>
      <c r="R322" s="16" t="s">
        <v>45</v>
      </c>
      <c r="S322" s="38">
        <v>14524</v>
      </c>
      <c r="T322" s="16" t="s">
        <v>450</v>
      </c>
      <c r="U322" s="38">
        <v>43768</v>
      </c>
      <c r="V322" s="16" t="s">
        <v>483</v>
      </c>
      <c r="W322" s="3" t="s">
        <v>1379</v>
      </c>
      <c r="X322" s="3" t="s">
        <v>438</v>
      </c>
      <c r="Y322" s="16" t="s">
        <v>439</v>
      </c>
      <c r="Z322" s="16" t="s">
        <v>440</v>
      </c>
      <c r="AA322" s="16" t="s">
        <v>441</v>
      </c>
      <c r="AB322" s="16" t="s">
        <v>438</v>
      </c>
      <c r="AC322" s="16" t="s">
        <v>441</v>
      </c>
      <c r="AD322" s="16" t="s">
        <v>438</v>
      </c>
      <c r="AE322" s="3"/>
      <c r="AF322" s="3"/>
    </row>
    <row r="323" spans="1:32" ht="127.5">
      <c r="A323" s="16" t="s">
        <v>144</v>
      </c>
      <c r="B323" s="19" t="s">
        <v>145</v>
      </c>
      <c r="E323" s="3" t="s">
        <v>146</v>
      </c>
      <c r="F323" s="16" t="s">
        <v>147</v>
      </c>
      <c r="G323" s="16" t="s">
        <v>1380</v>
      </c>
      <c r="H323" s="3" t="s">
        <v>1381</v>
      </c>
      <c r="I323" s="3" t="s">
        <v>16</v>
      </c>
      <c r="J323" s="3" t="s">
        <v>15</v>
      </c>
      <c r="M323" s="3" t="s">
        <v>1084</v>
      </c>
      <c r="N323" s="3" t="s">
        <v>629</v>
      </c>
      <c r="Q323" s="16" t="s">
        <v>1382</v>
      </c>
      <c r="R323" s="16" t="s">
        <v>45</v>
      </c>
      <c r="S323" s="38" t="s">
        <v>45</v>
      </c>
      <c r="T323" s="39" t="s">
        <v>438</v>
      </c>
      <c r="U323" s="38" t="s">
        <v>438</v>
      </c>
      <c r="V323" s="39" t="s">
        <v>438</v>
      </c>
      <c r="W323" s="3" t="s">
        <v>438</v>
      </c>
      <c r="X323" s="3" t="s">
        <v>438</v>
      </c>
      <c r="Y323" s="16" t="s">
        <v>439</v>
      </c>
      <c r="Z323" s="16" t="s">
        <v>440</v>
      </c>
      <c r="AA323" s="16" t="s">
        <v>441</v>
      </c>
      <c r="AB323" s="16" t="s">
        <v>438</v>
      </c>
      <c r="AC323" s="16" t="s">
        <v>441</v>
      </c>
      <c r="AD323" s="16" t="s">
        <v>438</v>
      </c>
      <c r="AE323" s="3"/>
      <c r="AF323" s="3"/>
    </row>
    <row r="324" spans="1:32" ht="169.35" customHeight="1">
      <c r="A324" s="16" t="s">
        <v>139</v>
      </c>
      <c r="B324" s="19" t="s">
        <v>140</v>
      </c>
      <c r="E324" s="3" t="s">
        <v>141</v>
      </c>
      <c r="F324" s="16" t="s">
        <v>142</v>
      </c>
      <c r="G324" s="16" t="s">
        <v>1383</v>
      </c>
      <c r="H324" s="3" t="s">
        <v>1384</v>
      </c>
      <c r="I324" s="3" t="s">
        <v>14</v>
      </c>
      <c r="M324" s="3" t="s">
        <v>506</v>
      </c>
      <c r="Q324" s="16" t="s">
        <v>1385</v>
      </c>
      <c r="R324" s="16" t="s">
        <v>45</v>
      </c>
      <c r="S324" s="38">
        <v>680388</v>
      </c>
      <c r="T324" s="16">
        <v>2030</v>
      </c>
      <c r="U324" s="38" t="s">
        <v>45</v>
      </c>
      <c r="V324" s="16" t="s">
        <v>438</v>
      </c>
      <c r="W324" s="3" t="s">
        <v>143</v>
      </c>
      <c r="X324" s="3" t="s">
        <v>731</v>
      </c>
      <c r="Y324" s="16" t="s">
        <v>439</v>
      </c>
      <c r="Z324" s="16" t="s">
        <v>550</v>
      </c>
      <c r="AA324" s="16" t="s">
        <v>439</v>
      </c>
      <c r="AB324" s="16" t="s">
        <v>45</v>
      </c>
      <c r="AC324" s="16" t="s">
        <v>441</v>
      </c>
      <c r="AD324" s="16" t="s">
        <v>438</v>
      </c>
      <c r="AE324" s="3"/>
      <c r="AF324" s="3"/>
    </row>
    <row r="325" spans="1:32" ht="91.35" customHeight="1">
      <c r="A325" s="16" t="s">
        <v>139</v>
      </c>
      <c r="B325" s="19" t="s">
        <v>140</v>
      </c>
      <c r="E325" s="3" t="s">
        <v>141</v>
      </c>
      <c r="F325" s="16" t="s">
        <v>142</v>
      </c>
      <c r="G325" s="16" t="s">
        <v>1386</v>
      </c>
      <c r="H325" s="3" t="s">
        <v>1387</v>
      </c>
      <c r="I325" s="3" t="s">
        <v>14</v>
      </c>
      <c r="M325" s="3" t="s">
        <v>512</v>
      </c>
      <c r="N325" s="3" t="s">
        <v>455</v>
      </c>
      <c r="O325" s="3" t="s">
        <v>506</v>
      </c>
      <c r="Q325" s="16" t="s">
        <v>1385</v>
      </c>
      <c r="R325" s="16" t="s">
        <v>45</v>
      </c>
      <c r="S325" s="38">
        <v>17676.919999999998</v>
      </c>
      <c r="T325" s="16">
        <v>2030</v>
      </c>
      <c r="U325" s="38" t="s">
        <v>45</v>
      </c>
      <c r="V325" s="16" t="s">
        <v>438</v>
      </c>
      <c r="W325" s="3" t="s">
        <v>143</v>
      </c>
      <c r="X325" s="3" t="s">
        <v>731</v>
      </c>
      <c r="Y325" s="16" t="s">
        <v>441</v>
      </c>
      <c r="Z325" s="16" t="s">
        <v>440</v>
      </c>
      <c r="AA325" s="16" t="s">
        <v>439</v>
      </c>
      <c r="AB325" s="16" t="s">
        <v>45</v>
      </c>
      <c r="AC325" s="16" t="s">
        <v>441</v>
      </c>
      <c r="AD325" s="16" t="s">
        <v>438</v>
      </c>
      <c r="AE325" s="3"/>
      <c r="AF325" s="3"/>
    </row>
    <row r="326" spans="1:32" ht="91.35" customHeight="1">
      <c r="A326" s="16" t="s">
        <v>139</v>
      </c>
      <c r="B326" s="19" t="s">
        <v>140</v>
      </c>
      <c r="E326" s="3" t="s">
        <v>141</v>
      </c>
      <c r="F326" s="16" t="s">
        <v>142</v>
      </c>
      <c r="G326" s="16" t="s">
        <v>1388</v>
      </c>
      <c r="H326" s="3" t="s">
        <v>1389</v>
      </c>
      <c r="I326" s="3" t="s">
        <v>14</v>
      </c>
      <c r="M326" s="3" t="s">
        <v>435</v>
      </c>
      <c r="Q326" s="16" t="s">
        <v>887</v>
      </c>
      <c r="R326" s="16" t="s">
        <v>45</v>
      </c>
      <c r="S326" s="38">
        <v>3642</v>
      </c>
      <c r="T326" s="16">
        <v>2030</v>
      </c>
      <c r="U326" s="38" t="s">
        <v>45</v>
      </c>
      <c r="V326" s="16" t="s">
        <v>438</v>
      </c>
      <c r="W326" s="3" t="s">
        <v>143</v>
      </c>
      <c r="X326" s="3" t="s">
        <v>438</v>
      </c>
      <c r="Y326" s="16" t="s">
        <v>441</v>
      </c>
      <c r="Z326" s="16" t="s">
        <v>440</v>
      </c>
      <c r="AA326" s="16" t="s">
        <v>439</v>
      </c>
      <c r="AB326" s="16" t="s">
        <v>45</v>
      </c>
      <c r="AC326" s="16" t="s">
        <v>441</v>
      </c>
      <c r="AD326" s="16" t="s">
        <v>438</v>
      </c>
      <c r="AE326" s="3"/>
      <c r="AF326" s="3"/>
    </row>
    <row r="327" spans="1:32" ht="117" customHeight="1">
      <c r="A327" s="16" t="s">
        <v>139</v>
      </c>
      <c r="B327" s="19" t="s">
        <v>140</v>
      </c>
      <c r="E327" s="3" t="s">
        <v>141</v>
      </c>
      <c r="F327" s="16" t="s">
        <v>142</v>
      </c>
      <c r="G327" s="16" t="s">
        <v>1390</v>
      </c>
      <c r="H327" s="3" t="s">
        <v>1391</v>
      </c>
      <c r="I327" s="3" t="s">
        <v>14</v>
      </c>
      <c r="M327" s="43" t="s">
        <v>461</v>
      </c>
      <c r="N327" s="3" t="s">
        <v>435</v>
      </c>
      <c r="Q327" s="16" t="s">
        <v>1392</v>
      </c>
      <c r="R327" s="16" t="s">
        <v>45</v>
      </c>
      <c r="S327" s="38">
        <v>663</v>
      </c>
      <c r="T327" s="16">
        <v>2030</v>
      </c>
      <c r="U327" s="38" t="s">
        <v>45</v>
      </c>
      <c r="V327" s="16" t="s">
        <v>438</v>
      </c>
      <c r="W327" s="3" t="s">
        <v>143</v>
      </c>
      <c r="X327" s="3" t="s">
        <v>438</v>
      </c>
      <c r="Y327" s="16" t="s">
        <v>441</v>
      </c>
      <c r="Z327" s="16" t="s">
        <v>440</v>
      </c>
      <c r="AA327" s="16" t="s">
        <v>439</v>
      </c>
      <c r="AB327" s="16" t="s">
        <v>45</v>
      </c>
      <c r="AC327" s="16" t="s">
        <v>441</v>
      </c>
      <c r="AD327" s="16" t="s">
        <v>438</v>
      </c>
      <c r="AE327" s="3"/>
      <c r="AF327" s="3"/>
    </row>
    <row r="328" spans="1:32" ht="78" customHeight="1">
      <c r="A328" s="16" t="s">
        <v>139</v>
      </c>
      <c r="B328" s="19" t="s">
        <v>140</v>
      </c>
      <c r="E328" s="3" t="s">
        <v>141</v>
      </c>
      <c r="F328" s="16" t="s">
        <v>142</v>
      </c>
      <c r="G328" s="16" t="s">
        <v>1393</v>
      </c>
      <c r="H328" s="3" t="s">
        <v>1394</v>
      </c>
      <c r="I328" s="3" t="s">
        <v>14</v>
      </c>
      <c r="M328" s="3" t="s">
        <v>516</v>
      </c>
      <c r="Q328" s="16" t="s">
        <v>1395</v>
      </c>
      <c r="R328" s="16" t="s">
        <v>45</v>
      </c>
      <c r="S328" s="38">
        <v>65925</v>
      </c>
      <c r="T328" s="16">
        <v>2030</v>
      </c>
      <c r="U328" s="38" t="s">
        <v>45</v>
      </c>
      <c r="V328" s="16" t="s">
        <v>438</v>
      </c>
      <c r="W328" s="3" t="s">
        <v>143</v>
      </c>
      <c r="X328" s="3" t="s">
        <v>438</v>
      </c>
      <c r="Y328" s="16" t="s">
        <v>441</v>
      </c>
      <c r="Z328" s="16" t="s">
        <v>440</v>
      </c>
      <c r="AA328" s="16" t="s">
        <v>439</v>
      </c>
      <c r="AB328" s="16" t="s">
        <v>45</v>
      </c>
      <c r="AC328" s="16" t="s">
        <v>441</v>
      </c>
      <c r="AD328" s="16" t="s">
        <v>438</v>
      </c>
      <c r="AE328" s="3"/>
      <c r="AF328" s="3"/>
    </row>
    <row r="329" spans="1:32" ht="78" customHeight="1">
      <c r="A329" s="16" t="s">
        <v>139</v>
      </c>
      <c r="B329" s="19" t="s">
        <v>140</v>
      </c>
      <c r="E329" s="3" t="s">
        <v>141</v>
      </c>
      <c r="F329" s="16" t="s">
        <v>142</v>
      </c>
      <c r="G329" s="16" t="s">
        <v>1396</v>
      </c>
      <c r="H329" s="3" t="s">
        <v>1397</v>
      </c>
      <c r="I329" s="3" t="s">
        <v>538</v>
      </c>
      <c r="M329" s="3" t="s">
        <v>541</v>
      </c>
      <c r="N329" s="3" t="s">
        <v>542</v>
      </c>
      <c r="Q329" s="16" t="s">
        <v>1398</v>
      </c>
      <c r="R329" s="16" t="s">
        <v>45</v>
      </c>
      <c r="S329" s="38">
        <v>2285033</v>
      </c>
      <c r="T329" s="16" t="s">
        <v>924</v>
      </c>
      <c r="U329" s="38">
        <v>15983135</v>
      </c>
      <c r="V329" s="16" t="s">
        <v>1399</v>
      </c>
      <c r="W329" s="3" t="s">
        <v>143</v>
      </c>
      <c r="X329" s="3" t="s">
        <v>731</v>
      </c>
      <c r="Y329" s="16" t="s">
        <v>439</v>
      </c>
      <c r="Z329" s="16" t="s">
        <v>550</v>
      </c>
      <c r="AA329" s="16" t="s">
        <v>439</v>
      </c>
      <c r="AB329" s="16" t="s">
        <v>45</v>
      </c>
      <c r="AC329" s="16" t="s">
        <v>439</v>
      </c>
      <c r="AD329" s="16" t="s">
        <v>45</v>
      </c>
      <c r="AE329" s="3"/>
      <c r="AF329" s="3"/>
    </row>
    <row r="330" spans="1:32" ht="117" customHeight="1">
      <c r="A330" s="16" t="s">
        <v>139</v>
      </c>
      <c r="B330" s="19" t="s">
        <v>140</v>
      </c>
      <c r="E330" s="3" t="s">
        <v>141</v>
      </c>
      <c r="F330" s="16" t="s">
        <v>142</v>
      </c>
      <c r="G330" s="16" t="s">
        <v>1400</v>
      </c>
      <c r="H330" s="3" t="s">
        <v>1401</v>
      </c>
      <c r="I330" s="3" t="s">
        <v>538</v>
      </c>
      <c r="M330" s="3" t="s">
        <v>541</v>
      </c>
      <c r="N330" s="3" t="s">
        <v>542</v>
      </c>
      <c r="Q330" s="16" t="s">
        <v>1398</v>
      </c>
      <c r="R330" s="16" t="s">
        <v>45</v>
      </c>
      <c r="S330" s="38">
        <v>316944</v>
      </c>
      <c r="T330" s="16" t="s">
        <v>924</v>
      </c>
      <c r="U330" s="38">
        <v>2473578</v>
      </c>
      <c r="V330" s="16" t="s">
        <v>1399</v>
      </c>
      <c r="W330" s="3" t="s">
        <v>143</v>
      </c>
      <c r="X330" s="3" t="s">
        <v>731</v>
      </c>
      <c r="Y330" s="16" t="s">
        <v>439</v>
      </c>
      <c r="Z330" s="16" t="s">
        <v>550</v>
      </c>
      <c r="AA330" s="16" t="s">
        <v>439</v>
      </c>
      <c r="AB330" s="16" t="s">
        <v>45</v>
      </c>
      <c r="AC330" s="16" t="s">
        <v>439</v>
      </c>
      <c r="AD330" s="16" t="s">
        <v>45</v>
      </c>
      <c r="AE330" s="3"/>
      <c r="AF330" s="3"/>
    </row>
    <row r="331" spans="1:32" ht="95.25" customHeight="1">
      <c r="A331" s="16" t="s">
        <v>139</v>
      </c>
      <c r="B331" s="19" t="s">
        <v>140</v>
      </c>
      <c r="E331" s="3" t="s">
        <v>141</v>
      </c>
      <c r="F331" s="16" t="s">
        <v>142</v>
      </c>
      <c r="G331" s="16" t="s">
        <v>1402</v>
      </c>
      <c r="H331" s="3" t="s">
        <v>1403</v>
      </c>
      <c r="I331" s="3" t="s">
        <v>538</v>
      </c>
      <c r="J331" s="3" t="s">
        <v>11</v>
      </c>
      <c r="M331" s="3" t="s">
        <v>549</v>
      </c>
      <c r="N331" s="3" t="s">
        <v>601</v>
      </c>
      <c r="Q331" s="16" t="s">
        <v>1404</v>
      </c>
      <c r="R331" s="16" t="s">
        <v>45</v>
      </c>
      <c r="S331" s="38">
        <v>1288896</v>
      </c>
      <c r="T331" s="16" t="s">
        <v>924</v>
      </c>
      <c r="U331" s="38">
        <v>5980109</v>
      </c>
      <c r="V331" s="16" t="s">
        <v>1399</v>
      </c>
      <c r="W331" s="3" t="s">
        <v>1405</v>
      </c>
      <c r="X331" s="3" t="s">
        <v>804</v>
      </c>
      <c r="Y331" s="16" t="s">
        <v>439</v>
      </c>
      <c r="Z331" s="16" t="s">
        <v>550</v>
      </c>
      <c r="AA331" s="16" t="s">
        <v>439</v>
      </c>
      <c r="AB331" s="16" t="s">
        <v>45</v>
      </c>
      <c r="AC331" s="16" t="s">
        <v>439</v>
      </c>
      <c r="AD331" s="16" t="s">
        <v>45</v>
      </c>
      <c r="AE331" s="3"/>
      <c r="AF331" s="3"/>
    </row>
    <row r="332" spans="1:32" ht="87" customHeight="1">
      <c r="A332" s="16" t="s">
        <v>139</v>
      </c>
      <c r="B332" s="19" t="s">
        <v>140</v>
      </c>
      <c r="E332" s="3" t="s">
        <v>141</v>
      </c>
      <c r="F332" s="16" t="s">
        <v>142</v>
      </c>
      <c r="G332" s="16" t="s">
        <v>1406</v>
      </c>
      <c r="H332" s="3" t="s">
        <v>1407</v>
      </c>
      <c r="I332" s="3" t="s">
        <v>15</v>
      </c>
      <c r="M332" s="3" t="s">
        <v>629</v>
      </c>
      <c r="N332" s="3" t="s">
        <v>592</v>
      </c>
      <c r="O332" s="3" t="s">
        <v>566</v>
      </c>
      <c r="Q332" s="16" t="s">
        <v>1404</v>
      </c>
      <c r="R332" s="16" t="s">
        <v>45</v>
      </c>
      <c r="S332" s="38">
        <v>120076</v>
      </c>
      <c r="T332" s="16" t="s">
        <v>924</v>
      </c>
      <c r="U332" s="38">
        <v>717607</v>
      </c>
      <c r="V332" s="16" t="s">
        <v>1399</v>
      </c>
      <c r="W332" s="3" t="s">
        <v>632</v>
      </c>
      <c r="X332" s="3" t="s">
        <v>438</v>
      </c>
      <c r="Y332" s="16" t="s">
        <v>439</v>
      </c>
      <c r="Z332" s="16" t="s">
        <v>440</v>
      </c>
      <c r="AA332" s="16" t="s">
        <v>439</v>
      </c>
      <c r="AB332" s="16" t="s">
        <v>45</v>
      </c>
      <c r="AC332" s="16" t="s">
        <v>439</v>
      </c>
      <c r="AD332" s="16" t="s">
        <v>45</v>
      </c>
      <c r="AE332" s="3"/>
      <c r="AF332" s="3"/>
    </row>
    <row r="333" spans="1:32" ht="189.75" customHeight="1">
      <c r="A333" s="16" t="s">
        <v>139</v>
      </c>
      <c r="B333" s="19" t="s">
        <v>140</v>
      </c>
      <c r="E333" s="3" t="s">
        <v>141</v>
      </c>
      <c r="F333" s="16" t="s">
        <v>142</v>
      </c>
      <c r="G333" s="16" t="s">
        <v>1408</v>
      </c>
      <c r="H333" s="3" t="s">
        <v>1409</v>
      </c>
      <c r="I333" s="3" t="s">
        <v>15</v>
      </c>
      <c r="J333" s="3" t="s">
        <v>538</v>
      </c>
      <c r="K333" s="3" t="s">
        <v>11</v>
      </c>
      <c r="M333" s="3" t="s">
        <v>596</v>
      </c>
      <c r="N333" s="3" t="s">
        <v>622</v>
      </c>
      <c r="O333" s="3" t="s">
        <v>549</v>
      </c>
      <c r="Q333" s="16" t="s">
        <v>1410</v>
      </c>
      <c r="R333" s="16" t="s">
        <v>45</v>
      </c>
      <c r="S333" s="38">
        <v>28018</v>
      </c>
      <c r="T333" s="16" t="s">
        <v>924</v>
      </c>
      <c r="U333" s="38">
        <v>76042</v>
      </c>
      <c r="V333" s="16" t="s">
        <v>1399</v>
      </c>
      <c r="W333" s="3" t="s">
        <v>1405</v>
      </c>
      <c r="X333" s="3" t="s">
        <v>438</v>
      </c>
      <c r="Y333" s="16" t="s">
        <v>439</v>
      </c>
      <c r="Z333" s="16" t="s">
        <v>440</v>
      </c>
      <c r="AA333" s="16" t="s">
        <v>439</v>
      </c>
      <c r="AB333" s="16" t="s">
        <v>45</v>
      </c>
      <c r="AC333" s="16" t="s">
        <v>439</v>
      </c>
      <c r="AD333" s="16" t="s">
        <v>45</v>
      </c>
      <c r="AE333" s="3"/>
      <c r="AF333" s="3"/>
    </row>
    <row r="334" spans="1:32" ht="122.25" customHeight="1">
      <c r="A334" s="16" t="s">
        <v>139</v>
      </c>
      <c r="B334" s="19" t="s">
        <v>140</v>
      </c>
      <c r="E334" s="3" t="s">
        <v>141</v>
      </c>
      <c r="F334" s="16" t="s">
        <v>142</v>
      </c>
      <c r="G334" s="16" t="s">
        <v>1411</v>
      </c>
      <c r="H334" s="3" t="s">
        <v>1412</v>
      </c>
      <c r="I334" s="3" t="s">
        <v>16</v>
      </c>
      <c r="M334" s="3" t="s">
        <v>901</v>
      </c>
      <c r="Q334" s="16" t="s">
        <v>1413</v>
      </c>
      <c r="R334" s="16" t="s">
        <v>45</v>
      </c>
      <c r="S334" s="38">
        <v>204384.69</v>
      </c>
      <c r="T334" s="16" t="s">
        <v>924</v>
      </c>
      <c r="U334" s="38">
        <v>340640</v>
      </c>
      <c r="V334" s="16" t="s">
        <v>1399</v>
      </c>
      <c r="W334" s="3" t="s">
        <v>143</v>
      </c>
      <c r="X334" s="3" t="s">
        <v>438</v>
      </c>
      <c r="Y334" s="16" t="s">
        <v>439</v>
      </c>
      <c r="Z334" s="16" t="s">
        <v>440</v>
      </c>
      <c r="AA334" s="16" t="s">
        <v>441</v>
      </c>
      <c r="AB334" s="16" t="s">
        <v>438</v>
      </c>
      <c r="AC334" s="16" t="s">
        <v>441</v>
      </c>
      <c r="AD334" s="16" t="s">
        <v>438</v>
      </c>
      <c r="AE334" s="3"/>
      <c r="AF334" s="3"/>
    </row>
    <row r="335" spans="1:32" ht="99" customHeight="1">
      <c r="A335" s="16" t="s">
        <v>139</v>
      </c>
      <c r="B335" s="19" t="s">
        <v>140</v>
      </c>
      <c r="E335" s="3" t="s">
        <v>141</v>
      </c>
      <c r="F335" s="16" t="s">
        <v>142</v>
      </c>
      <c r="G335" s="16" t="s">
        <v>1414</v>
      </c>
      <c r="H335" s="3" t="s">
        <v>1415</v>
      </c>
      <c r="I335" s="3" t="s">
        <v>16</v>
      </c>
      <c r="M335" s="3" t="s">
        <v>1084</v>
      </c>
      <c r="Q335" s="16" t="s">
        <v>1416</v>
      </c>
      <c r="R335" s="16" t="s">
        <v>45</v>
      </c>
      <c r="S335" s="38">
        <v>52372</v>
      </c>
      <c r="T335" s="16" t="s">
        <v>924</v>
      </c>
      <c r="U335" s="38">
        <v>261860</v>
      </c>
      <c r="V335" s="16" t="s">
        <v>1399</v>
      </c>
      <c r="W335" s="3" t="s">
        <v>143</v>
      </c>
      <c r="X335" s="3" t="s">
        <v>438</v>
      </c>
      <c r="Y335" s="16" t="s">
        <v>441</v>
      </c>
      <c r="Z335" s="16" t="s">
        <v>440</v>
      </c>
      <c r="AA335" s="16" t="s">
        <v>439</v>
      </c>
      <c r="AB335" s="16" t="s">
        <v>45</v>
      </c>
      <c r="AC335" s="16" t="s">
        <v>441</v>
      </c>
      <c r="AD335" s="16" t="s">
        <v>438</v>
      </c>
      <c r="AE335" s="3"/>
      <c r="AF335" s="3"/>
    </row>
    <row r="336" spans="1:32" ht="178.5">
      <c r="A336" s="16" t="s">
        <v>139</v>
      </c>
      <c r="B336" s="19" t="s">
        <v>140</v>
      </c>
      <c r="E336" s="3" t="s">
        <v>141</v>
      </c>
      <c r="F336" s="16" t="s">
        <v>142</v>
      </c>
      <c r="G336" s="16" t="s">
        <v>1417</v>
      </c>
      <c r="H336" s="3" t="s">
        <v>1418</v>
      </c>
      <c r="I336" s="3" t="s">
        <v>14</v>
      </c>
      <c r="M336" s="3" t="s">
        <v>519</v>
      </c>
      <c r="N336" s="3" t="s">
        <v>956</v>
      </c>
      <c r="Q336" s="16" t="s">
        <v>1416</v>
      </c>
      <c r="R336" s="16" t="s">
        <v>45</v>
      </c>
      <c r="S336" s="38">
        <v>722424</v>
      </c>
      <c r="T336" s="16" t="s">
        <v>924</v>
      </c>
      <c r="U336" s="38">
        <v>2408080</v>
      </c>
      <c r="V336" s="16" t="s">
        <v>1399</v>
      </c>
      <c r="W336" s="3" t="s">
        <v>143</v>
      </c>
      <c r="X336" s="3" t="s">
        <v>438</v>
      </c>
      <c r="Y336" s="16" t="s">
        <v>441</v>
      </c>
      <c r="Z336" s="16" t="s">
        <v>440</v>
      </c>
      <c r="AA336" s="16" t="s">
        <v>439</v>
      </c>
      <c r="AB336" s="16" t="s">
        <v>45</v>
      </c>
      <c r="AC336" s="16" t="s">
        <v>441</v>
      </c>
      <c r="AD336" s="16" t="s">
        <v>438</v>
      </c>
      <c r="AE336" s="3"/>
      <c r="AF336" s="3"/>
    </row>
    <row r="337" spans="1:32" ht="137.25" customHeight="1">
      <c r="A337" s="16" t="s">
        <v>163</v>
      </c>
      <c r="B337" s="19" t="s">
        <v>164</v>
      </c>
      <c r="E337" s="3" t="s">
        <v>165</v>
      </c>
      <c r="F337" s="16" t="s">
        <v>166</v>
      </c>
      <c r="G337" s="16" t="s">
        <v>1419</v>
      </c>
      <c r="H337" s="3" t="s">
        <v>1420</v>
      </c>
      <c r="I337" s="3" t="s">
        <v>538</v>
      </c>
      <c r="M337" s="3" t="s">
        <v>601</v>
      </c>
      <c r="Q337" s="16" t="s">
        <v>1421</v>
      </c>
      <c r="R337" s="16" t="s">
        <v>45</v>
      </c>
      <c r="S337" s="38" t="s">
        <v>1422</v>
      </c>
      <c r="T337" s="16" t="s">
        <v>437</v>
      </c>
      <c r="U337" s="38" t="s">
        <v>45</v>
      </c>
      <c r="V337" s="16" t="s">
        <v>438</v>
      </c>
      <c r="W337" s="3" t="s">
        <v>458</v>
      </c>
      <c r="X337" s="3" t="s">
        <v>438</v>
      </c>
      <c r="Y337" s="16" t="s">
        <v>439</v>
      </c>
      <c r="Z337" s="16" t="s">
        <v>550</v>
      </c>
      <c r="AA337" s="16" t="s">
        <v>441</v>
      </c>
      <c r="AB337" s="16" t="s">
        <v>438</v>
      </c>
      <c r="AC337" s="16" t="s">
        <v>441</v>
      </c>
      <c r="AD337" s="16" t="s">
        <v>438</v>
      </c>
      <c r="AE337" s="3"/>
      <c r="AF337" s="3"/>
    </row>
    <row r="338" spans="1:32" ht="141" customHeight="1">
      <c r="A338" s="16" t="s">
        <v>163</v>
      </c>
      <c r="B338" s="19" t="s">
        <v>164</v>
      </c>
      <c r="E338" s="3" t="s">
        <v>165</v>
      </c>
      <c r="F338" s="16" t="s">
        <v>166</v>
      </c>
      <c r="G338" s="16" t="s">
        <v>1423</v>
      </c>
      <c r="H338" s="3" t="s">
        <v>1424</v>
      </c>
      <c r="I338" s="3" t="s">
        <v>538</v>
      </c>
      <c r="J338" s="3" t="s">
        <v>11</v>
      </c>
      <c r="M338" s="3" t="s">
        <v>548</v>
      </c>
      <c r="N338" s="3" t="s">
        <v>545</v>
      </c>
      <c r="O338" s="3" t="s">
        <v>549</v>
      </c>
      <c r="Q338" s="16" t="s">
        <v>1425</v>
      </c>
      <c r="R338" s="16" t="s">
        <v>45</v>
      </c>
      <c r="S338" s="38" t="s">
        <v>1426</v>
      </c>
      <c r="T338" s="16" t="s">
        <v>437</v>
      </c>
      <c r="U338" s="38" t="s">
        <v>45</v>
      </c>
      <c r="V338" s="16" t="s">
        <v>438</v>
      </c>
      <c r="W338" s="3" t="s">
        <v>458</v>
      </c>
      <c r="X338" s="3" t="s">
        <v>438</v>
      </c>
      <c r="Y338" s="16" t="s">
        <v>439</v>
      </c>
      <c r="Z338" s="16" t="s">
        <v>550</v>
      </c>
      <c r="AA338" s="16" t="s">
        <v>441</v>
      </c>
      <c r="AB338" s="16" t="s">
        <v>438</v>
      </c>
      <c r="AC338" s="16" t="s">
        <v>441</v>
      </c>
      <c r="AD338" s="16" t="s">
        <v>438</v>
      </c>
      <c r="AE338" s="3"/>
      <c r="AF338" s="3"/>
    </row>
    <row r="339" spans="1:32" ht="409.5">
      <c r="A339" s="16" t="s">
        <v>163</v>
      </c>
      <c r="B339" s="19" t="s">
        <v>164</v>
      </c>
      <c r="E339" s="3" t="s">
        <v>165</v>
      </c>
      <c r="F339" s="16" t="s">
        <v>166</v>
      </c>
      <c r="G339" s="16" t="s">
        <v>1427</v>
      </c>
      <c r="H339" s="3" t="s">
        <v>1428</v>
      </c>
      <c r="I339" s="3" t="s">
        <v>538</v>
      </c>
      <c r="M339" s="3" t="s">
        <v>548</v>
      </c>
      <c r="N339" s="3" t="s">
        <v>539</v>
      </c>
      <c r="O339" s="3" t="s">
        <v>540</v>
      </c>
      <c r="P339" s="3" t="s">
        <v>549</v>
      </c>
      <c r="Q339" s="16" t="s">
        <v>1429</v>
      </c>
      <c r="R339" s="16" t="s">
        <v>45</v>
      </c>
      <c r="S339" s="38" t="s">
        <v>1430</v>
      </c>
      <c r="T339" s="16" t="s">
        <v>437</v>
      </c>
      <c r="U339" s="38" t="s">
        <v>45</v>
      </c>
      <c r="V339" s="16" t="s">
        <v>438</v>
      </c>
      <c r="W339" s="3" t="s">
        <v>458</v>
      </c>
      <c r="X339" s="3" t="s">
        <v>438</v>
      </c>
      <c r="Y339" s="16" t="s">
        <v>439</v>
      </c>
      <c r="Z339" s="16" t="s">
        <v>550</v>
      </c>
      <c r="AA339" s="16" t="s">
        <v>441</v>
      </c>
      <c r="AB339" s="16" t="s">
        <v>438</v>
      </c>
      <c r="AC339" s="16" t="s">
        <v>441</v>
      </c>
      <c r="AD339" s="16" t="s">
        <v>438</v>
      </c>
      <c r="AE339" s="3"/>
      <c r="AF339" s="3"/>
    </row>
    <row r="340" spans="1:32" ht="99.75" customHeight="1">
      <c r="A340" s="16" t="s">
        <v>163</v>
      </c>
      <c r="B340" s="19" t="s">
        <v>164</v>
      </c>
      <c r="E340" s="3" t="s">
        <v>165</v>
      </c>
      <c r="F340" s="16" t="s">
        <v>166</v>
      </c>
      <c r="G340" s="16" t="s">
        <v>1431</v>
      </c>
      <c r="H340" s="3" t="s">
        <v>1432</v>
      </c>
      <c r="I340" s="3" t="s">
        <v>11</v>
      </c>
      <c r="M340" s="3" t="s">
        <v>561</v>
      </c>
      <c r="Q340" s="16" t="s">
        <v>1433</v>
      </c>
      <c r="R340" s="16" t="s">
        <v>45</v>
      </c>
      <c r="S340" s="38" t="s">
        <v>1434</v>
      </c>
      <c r="T340" s="16" t="s">
        <v>437</v>
      </c>
      <c r="U340" s="38" t="s">
        <v>45</v>
      </c>
      <c r="V340" s="16" t="s">
        <v>438</v>
      </c>
      <c r="W340" s="3" t="s">
        <v>458</v>
      </c>
      <c r="X340" s="3" t="s">
        <v>1435</v>
      </c>
      <c r="Y340" s="16" t="s">
        <v>439</v>
      </c>
      <c r="Z340" s="16" t="s">
        <v>550</v>
      </c>
      <c r="AA340" s="16" t="s">
        <v>441</v>
      </c>
      <c r="AB340" s="16" t="s">
        <v>438</v>
      </c>
      <c r="AC340" s="16" t="s">
        <v>441</v>
      </c>
      <c r="AD340" s="16" t="s">
        <v>438</v>
      </c>
      <c r="AE340" s="3"/>
      <c r="AF340" s="3"/>
    </row>
    <row r="341" spans="1:32" ht="111.75" customHeight="1">
      <c r="A341" s="16" t="s">
        <v>163</v>
      </c>
      <c r="B341" s="19" t="s">
        <v>164</v>
      </c>
      <c r="E341" s="3" t="s">
        <v>165</v>
      </c>
      <c r="F341" s="16" t="s">
        <v>166</v>
      </c>
      <c r="G341" s="16" t="s">
        <v>1436</v>
      </c>
      <c r="H341" s="3" t="s">
        <v>1437</v>
      </c>
      <c r="I341" s="3" t="s">
        <v>14</v>
      </c>
      <c r="M341" s="43" t="s">
        <v>461</v>
      </c>
      <c r="N341" s="3" t="s">
        <v>498</v>
      </c>
      <c r="Q341" s="16" t="s">
        <v>1438</v>
      </c>
      <c r="R341" s="16" t="s">
        <v>45</v>
      </c>
      <c r="S341" s="38" t="s">
        <v>1439</v>
      </c>
      <c r="T341" s="16" t="s">
        <v>437</v>
      </c>
      <c r="U341" s="38" t="s">
        <v>45</v>
      </c>
      <c r="V341" s="16" t="s">
        <v>438</v>
      </c>
      <c r="W341" s="3" t="s">
        <v>458</v>
      </c>
      <c r="X341" s="3" t="s">
        <v>438</v>
      </c>
      <c r="Y341" s="16" t="s">
        <v>439</v>
      </c>
      <c r="Z341" s="16" t="s">
        <v>440</v>
      </c>
      <c r="AA341" s="16" t="s">
        <v>441</v>
      </c>
      <c r="AB341" s="16" t="s">
        <v>438</v>
      </c>
      <c r="AC341" s="16" t="s">
        <v>441</v>
      </c>
      <c r="AD341" s="16" t="s">
        <v>438</v>
      </c>
      <c r="AE341" s="3"/>
      <c r="AF341" s="3"/>
    </row>
    <row r="342" spans="1:32" ht="111.75" customHeight="1">
      <c r="A342" s="16" t="s">
        <v>163</v>
      </c>
      <c r="B342" s="19" t="s">
        <v>164</v>
      </c>
      <c r="E342" s="3" t="s">
        <v>165</v>
      </c>
      <c r="F342" s="16" t="s">
        <v>166</v>
      </c>
      <c r="G342" s="16" t="s">
        <v>1440</v>
      </c>
      <c r="H342" s="3" t="s">
        <v>1441</v>
      </c>
      <c r="I342" s="3" t="s">
        <v>14</v>
      </c>
      <c r="M342" s="3" t="s">
        <v>435</v>
      </c>
      <c r="Q342" s="16" t="s">
        <v>1442</v>
      </c>
      <c r="R342" s="16" t="s">
        <v>45</v>
      </c>
      <c r="S342" s="38" t="s">
        <v>1443</v>
      </c>
      <c r="T342" s="16" t="s">
        <v>437</v>
      </c>
      <c r="U342" s="38" t="s">
        <v>45</v>
      </c>
      <c r="V342" s="16" t="s">
        <v>438</v>
      </c>
      <c r="W342" s="3" t="s">
        <v>458</v>
      </c>
      <c r="X342" s="3" t="s">
        <v>438</v>
      </c>
      <c r="Y342" s="16" t="s">
        <v>439</v>
      </c>
      <c r="Z342" s="16" t="s">
        <v>440</v>
      </c>
      <c r="AA342" s="16" t="s">
        <v>441</v>
      </c>
      <c r="AB342" s="16" t="s">
        <v>438</v>
      </c>
      <c r="AC342" s="16" t="s">
        <v>441</v>
      </c>
      <c r="AD342" s="16" t="s">
        <v>438</v>
      </c>
      <c r="AE342" s="3"/>
      <c r="AF342" s="3"/>
    </row>
    <row r="343" spans="1:32" ht="111.75" customHeight="1">
      <c r="A343" s="16" t="s">
        <v>163</v>
      </c>
      <c r="B343" s="19" t="s">
        <v>164</v>
      </c>
      <c r="E343" s="3" t="s">
        <v>165</v>
      </c>
      <c r="F343" s="16" t="s">
        <v>166</v>
      </c>
      <c r="G343" s="16" t="s">
        <v>1444</v>
      </c>
      <c r="H343" s="3" t="s">
        <v>1445</v>
      </c>
      <c r="I343" s="3" t="s">
        <v>14</v>
      </c>
      <c r="M343" s="3" t="s">
        <v>505</v>
      </c>
      <c r="Q343" s="16" t="s">
        <v>1446</v>
      </c>
      <c r="R343" s="16" t="s">
        <v>45</v>
      </c>
      <c r="S343" s="38" t="s">
        <v>1447</v>
      </c>
      <c r="T343" s="16" t="s">
        <v>437</v>
      </c>
      <c r="U343" s="38" t="s">
        <v>45</v>
      </c>
      <c r="V343" s="16" t="s">
        <v>438</v>
      </c>
      <c r="W343" s="3" t="s">
        <v>458</v>
      </c>
      <c r="X343" s="3" t="s">
        <v>438</v>
      </c>
      <c r="Y343" s="16" t="s">
        <v>439</v>
      </c>
      <c r="Z343" s="16" t="s">
        <v>550</v>
      </c>
      <c r="AA343" s="16" t="s">
        <v>441</v>
      </c>
      <c r="AB343" s="16" t="s">
        <v>438</v>
      </c>
      <c r="AC343" s="16" t="s">
        <v>441</v>
      </c>
      <c r="AD343" s="16" t="s">
        <v>438</v>
      </c>
      <c r="AE343" s="3"/>
      <c r="AF343" s="3"/>
    </row>
    <row r="344" spans="1:32" ht="111.75" customHeight="1">
      <c r="A344" s="16" t="s">
        <v>163</v>
      </c>
      <c r="B344" s="19" t="s">
        <v>164</v>
      </c>
      <c r="E344" s="3" t="s">
        <v>165</v>
      </c>
      <c r="F344" s="16" t="s">
        <v>166</v>
      </c>
      <c r="G344" s="16" t="s">
        <v>1448</v>
      </c>
      <c r="H344" s="3" t="s">
        <v>1449</v>
      </c>
      <c r="I344" s="3" t="s">
        <v>14</v>
      </c>
      <c r="M344" s="3" t="s">
        <v>506</v>
      </c>
      <c r="N344" s="3" t="s">
        <v>601</v>
      </c>
      <c r="Q344" s="16" t="s">
        <v>1450</v>
      </c>
      <c r="R344" s="16" t="s">
        <v>45</v>
      </c>
      <c r="S344" s="38" t="s">
        <v>1451</v>
      </c>
      <c r="T344" s="16" t="s">
        <v>437</v>
      </c>
      <c r="U344" s="38" t="s">
        <v>45</v>
      </c>
      <c r="V344" s="16" t="s">
        <v>438</v>
      </c>
      <c r="W344" s="3" t="s">
        <v>458</v>
      </c>
      <c r="X344" s="3" t="s">
        <v>438</v>
      </c>
      <c r="Y344" s="16" t="s">
        <v>439</v>
      </c>
      <c r="Z344" s="16" t="s">
        <v>440</v>
      </c>
      <c r="AA344" s="16" t="s">
        <v>441</v>
      </c>
      <c r="AB344" s="16" t="s">
        <v>438</v>
      </c>
      <c r="AC344" s="16" t="s">
        <v>441</v>
      </c>
      <c r="AD344" s="16" t="s">
        <v>438</v>
      </c>
      <c r="AE344" s="3"/>
      <c r="AF344" s="3"/>
    </row>
    <row r="345" spans="1:32" ht="111.75" customHeight="1">
      <c r="A345" s="16" t="s">
        <v>163</v>
      </c>
      <c r="B345" s="19" t="s">
        <v>164</v>
      </c>
      <c r="E345" s="3" t="s">
        <v>165</v>
      </c>
      <c r="F345" s="16" t="s">
        <v>166</v>
      </c>
      <c r="G345" s="16" t="s">
        <v>1452</v>
      </c>
      <c r="H345" s="3" t="s">
        <v>1453</v>
      </c>
      <c r="I345" s="3" t="s">
        <v>11</v>
      </c>
      <c r="M345" s="3" t="s">
        <v>737</v>
      </c>
      <c r="N345" s="3" t="s">
        <v>509</v>
      </c>
      <c r="O345" s="3" t="s">
        <v>742</v>
      </c>
      <c r="P345" s="3" t="s">
        <v>549</v>
      </c>
      <c r="Q345" s="16" t="s">
        <v>1454</v>
      </c>
      <c r="R345" s="16" t="s">
        <v>45</v>
      </c>
      <c r="S345" s="38" t="s">
        <v>1455</v>
      </c>
      <c r="T345" s="16" t="s">
        <v>437</v>
      </c>
      <c r="U345" s="38" t="s">
        <v>45</v>
      </c>
      <c r="V345" s="16" t="s">
        <v>438</v>
      </c>
      <c r="W345" s="3" t="s">
        <v>458</v>
      </c>
      <c r="X345" s="3" t="s">
        <v>438</v>
      </c>
      <c r="Y345" s="16" t="s">
        <v>439</v>
      </c>
      <c r="Z345" s="16" t="s">
        <v>440</v>
      </c>
      <c r="AA345" s="16" t="s">
        <v>441</v>
      </c>
      <c r="AB345" s="16" t="s">
        <v>438</v>
      </c>
      <c r="AC345" s="16" t="s">
        <v>441</v>
      </c>
      <c r="AD345" s="16" t="s">
        <v>438</v>
      </c>
      <c r="AE345" s="3"/>
      <c r="AF345" s="3"/>
    </row>
    <row r="346" spans="1:32" ht="111.75" customHeight="1">
      <c r="A346" s="16" t="s">
        <v>163</v>
      </c>
      <c r="B346" s="19" t="s">
        <v>164</v>
      </c>
      <c r="E346" s="3" t="s">
        <v>165</v>
      </c>
      <c r="F346" s="16" t="s">
        <v>166</v>
      </c>
      <c r="G346" s="16" t="s">
        <v>1456</v>
      </c>
      <c r="H346" s="3" t="s">
        <v>1457</v>
      </c>
      <c r="I346" s="3" t="s">
        <v>11</v>
      </c>
      <c r="M346" s="3" t="s">
        <v>555</v>
      </c>
      <c r="Q346" s="16" t="s">
        <v>1458</v>
      </c>
      <c r="R346" s="16" t="s">
        <v>45</v>
      </c>
      <c r="S346" s="38" t="s">
        <v>1459</v>
      </c>
      <c r="T346" s="16" t="s">
        <v>437</v>
      </c>
      <c r="U346" s="38" t="s">
        <v>45</v>
      </c>
      <c r="V346" s="16" t="s">
        <v>438</v>
      </c>
      <c r="W346" s="3" t="s">
        <v>458</v>
      </c>
      <c r="X346" s="3" t="s">
        <v>438</v>
      </c>
      <c r="Y346" s="16" t="s">
        <v>439</v>
      </c>
      <c r="Z346" s="16" t="s">
        <v>550</v>
      </c>
      <c r="AA346" s="16" t="s">
        <v>441</v>
      </c>
      <c r="AB346" s="16" t="s">
        <v>438</v>
      </c>
      <c r="AC346" s="16" t="s">
        <v>441</v>
      </c>
      <c r="AD346" s="16" t="s">
        <v>438</v>
      </c>
      <c r="AE346" s="3"/>
      <c r="AF346" s="3"/>
    </row>
    <row r="347" spans="1:32" ht="111.75" customHeight="1">
      <c r="A347" s="16" t="s">
        <v>163</v>
      </c>
      <c r="B347" s="19" t="s">
        <v>164</v>
      </c>
      <c r="E347" s="3" t="s">
        <v>165</v>
      </c>
      <c r="F347" s="16" t="s">
        <v>166</v>
      </c>
      <c r="G347" s="16" t="s">
        <v>1460</v>
      </c>
      <c r="H347" s="3" t="s">
        <v>1457</v>
      </c>
      <c r="I347" s="3" t="s">
        <v>11</v>
      </c>
      <c r="M347" s="3" t="s">
        <v>555</v>
      </c>
      <c r="Q347" s="16" t="s">
        <v>1458</v>
      </c>
      <c r="R347" s="16" t="s">
        <v>45</v>
      </c>
      <c r="S347" s="38" t="s">
        <v>1461</v>
      </c>
      <c r="T347" s="16" t="s">
        <v>437</v>
      </c>
      <c r="U347" s="38" t="s">
        <v>45</v>
      </c>
      <c r="V347" s="16" t="s">
        <v>438</v>
      </c>
      <c r="W347" s="3" t="s">
        <v>458</v>
      </c>
      <c r="X347" s="3" t="s">
        <v>438</v>
      </c>
      <c r="Y347" s="16" t="s">
        <v>439</v>
      </c>
      <c r="Z347" s="16" t="s">
        <v>550</v>
      </c>
      <c r="AA347" s="16" t="s">
        <v>441</v>
      </c>
      <c r="AB347" s="16" t="s">
        <v>438</v>
      </c>
      <c r="AC347" s="16" t="s">
        <v>441</v>
      </c>
      <c r="AD347" s="16" t="s">
        <v>438</v>
      </c>
      <c r="AE347" s="3"/>
      <c r="AF347" s="3"/>
    </row>
    <row r="348" spans="1:32" ht="111.75" customHeight="1">
      <c r="A348" s="16" t="s">
        <v>163</v>
      </c>
      <c r="B348" s="19" t="s">
        <v>164</v>
      </c>
      <c r="E348" s="3" t="s">
        <v>165</v>
      </c>
      <c r="F348" s="16" t="s">
        <v>166</v>
      </c>
      <c r="G348" s="16" t="s">
        <v>1462</v>
      </c>
      <c r="H348" s="3" t="s">
        <v>1463</v>
      </c>
      <c r="I348" s="3" t="s">
        <v>15</v>
      </c>
      <c r="M348" s="3" t="s">
        <v>566</v>
      </c>
      <c r="N348" s="3" t="s">
        <v>592</v>
      </c>
      <c r="Q348" s="16" t="s">
        <v>1464</v>
      </c>
      <c r="R348" s="16" t="s">
        <v>45</v>
      </c>
      <c r="S348" s="38" t="s">
        <v>1465</v>
      </c>
      <c r="T348" s="16" t="s">
        <v>437</v>
      </c>
      <c r="U348" s="38" t="s">
        <v>45</v>
      </c>
      <c r="V348" s="16" t="s">
        <v>438</v>
      </c>
      <c r="W348" s="3" t="s">
        <v>458</v>
      </c>
      <c r="X348" s="3" t="s">
        <v>438</v>
      </c>
      <c r="Y348" s="16" t="s">
        <v>439</v>
      </c>
      <c r="Z348" s="16" t="s">
        <v>440</v>
      </c>
      <c r="AA348" s="16" t="s">
        <v>441</v>
      </c>
      <c r="AB348" s="16" t="s">
        <v>438</v>
      </c>
      <c r="AC348" s="16" t="s">
        <v>441</v>
      </c>
      <c r="AD348" s="16" t="s">
        <v>438</v>
      </c>
      <c r="AE348" s="3"/>
      <c r="AF348" s="3"/>
    </row>
    <row r="349" spans="1:32" ht="76.5">
      <c r="A349" s="39" t="s">
        <v>243</v>
      </c>
      <c r="B349" s="36" t="s">
        <v>244</v>
      </c>
      <c r="C349" s="39"/>
      <c r="D349" s="14"/>
      <c r="E349" s="3" t="s">
        <v>245</v>
      </c>
      <c r="F349" s="39" t="s">
        <v>246</v>
      </c>
      <c r="G349" s="16" t="s">
        <v>1466</v>
      </c>
      <c r="H349" s="3" t="s">
        <v>1467</v>
      </c>
      <c r="I349" s="3" t="s">
        <v>538</v>
      </c>
      <c r="M349" s="3" t="s">
        <v>539</v>
      </c>
      <c r="N349" s="3" t="s">
        <v>542</v>
      </c>
      <c r="O349" s="3" t="s">
        <v>541</v>
      </c>
      <c r="P349" s="3" t="s">
        <v>601</v>
      </c>
      <c r="Q349" s="16" t="s">
        <v>1468</v>
      </c>
      <c r="R349" s="16" t="s">
        <v>45</v>
      </c>
      <c r="S349" s="38">
        <v>449602</v>
      </c>
      <c r="T349" s="16">
        <v>2030</v>
      </c>
      <c r="U349" s="38">
        <v>7721462</v>
      </c>
      <c r="V349" s="16">
        <v>2050</v>
      </c>
      <c r="W349" s="3" t="s">
        <v>452</v>
      </c>
      <c r="X349" s="3" t="s">
        <v>438</v>
      </c>
      <c r="Y349" s="16" t="s">
        <v>439</v>
      </c>
      <c r="Z349" s="16" t="s">
        <v>440</v>
      </c>
      <c r="AA349" s="16" t="s">
        <v>441</v>
      </c>
      <c r="AB349" s="16" t="s">
        <v>438</v>
      </c>
      <c r="AC349" s="16" t="s">
        <v>441</v>
      </c>
      <c r="AD349" s="16" t="s">
        <v>438</v>
      </c>
      <c r="AE349" s="3"/>
      <c r="AF349" s="3"/>
    </row>
    <row r="350" spans="1:32" ht="76.5">
      <c r="A350" s="39" t="s">
        <v>243</v>
      </c>
      <c r="B350" s="36" t="s">
        <v>244</v>
      </c>
      <c r="C350" s="39"/>
      <c r="D350" s="14"/>
      <c r="E350" s="3" t="s">
        <v>245</v>
      </c>
      <c r="F350" s="39" t="s">
        <v>246</v>
      </c>
      <c r="G350" s="16" t="s">
        <v>1469</v>
      </c>
      <c r="H350" s="3" t="s">
        <v>1470</v>
      </c>
      <c r="I350" s="3" t="s">
        <v>538</v>
      </c>
      <c r="M350" s="3" t="s">
        <v>548</v>
      </c>
      <c r="N350" s="3" t="s">
        <v>545</v>
      </c>
      <c r="O350" s="3" t="s">
        <v>723</v>
      </c>
      <c r="Q350" s="16" t="s">
        <v>1468</v>
      </c>
      <c r="R350" s="16" t="s">
        <v>45</v>
      </c>
      <c r="S350" s="38">
        <v>136570</v>
      </c>
      <c r="T350" s="16">
        <v>2030</v>
      </c>
      <c r="U350" s="38">
        <v>3930790</v>
      </c>
      <c r="V350" s="16">
        <v>2050</v>
      </c>
      <c r="W350" s="3" t="s">
        <v>452</v>
      </c>
      <c r="X350" s="3" t="s">
        <v>438</v>
      </c>
      <c r="Y350" s="16" t="s">
        <v>439</v>
      </c>
      <c r="Z350" s="16" t="s">
        <v>440</v>
      </c>
      <c r="AA350" s="16" t="s">
        <v>441</v>
      </c>
      <c r="AB350" s="16" t="s">
        <v>438</v>
      </c>
      <c r="AC350" s="16" t="s">
        <v>441</v>
      </c>
      <c r="AD350" s="16" t="s">
        <v>438</v>
      </c>
      <c r="AE350" s="3"/>
      <c r="AF350" s="3"/>
    </row>
    <row r="351" spans="1:32" ht="76.5">
      <c r="A351" s="39" t="s">
        <v>243</v>
      </c>
      <c r="B351" s="36" t="s">
        <v>244</v>
      </c>
      <c r="C351" s="39"/>
      <c r="D351" s="14"/>
      <c r="E351" s="3" t="s">
        <v>245</v>
      </c>
      <c r="F351" s="39" t="s">
        <v>246</v>
      </c>
      <c r="G351" s="16" t="s">
        <v>1471</v>
      </c>
      <c r="H351" s="3" t="s">
        <v>842</v>
      </c>
      <c r="I351" s="3" t="s">
        <v>538</v>
      </c>
      <c r="M351" s="3" t="s">
        <v>539</v>
      </c>
      <c r="N351" s="3" t="s">
        <v>542</v>
      </c>
      <c r="O351" s="3" t="s">
        <v>911</v>
      </c>
      <c r="Q351" s="16" t="s">
        <v>1472</v>
      </c>
      <c r="R351" s="16" t="s">
        <v>45</v>
      </c>
      <c r="S351" s="38">
        <v>491940</v>
      </c>
      <c r="T351" s="16">
        <v>2030</v>
      </c>
      <c r="U351" s="38">
        <v>7551082</v>
      </c>
      <c r="V351" s="16">
        <v>2050</v>
      </c>
      <c r="W351" s="3" t="s">
        <v>452</v>
      </c>
      <c r="X351" s="3" t="s">
        <v>438</v>
      </c>
      <c r="Y351" s="16" t="s">
        <v>439</v>
      </c>
      <c r="Z351" s="16" t="s">
        <v>440</v>
      </c>
      <c r="AA351" s="16" t="s">
        <v>441</v>
      </c>
      <c r="AB351" s="16" t="s">
        <v>438</v>
      </c>
      <c r="AC351" s="16" t="s">
        <v>441</v>
      </c>
      <c r="AD351" s="16" t="s">
        <v>438</v>
      </c>
      <c r="AE351" s="3"/>
      <c r="AF351" s="3"/>
    </row>
    <row r="352" spans="1:32" ht="76.5">
      <c r="A352" s="39" t="s">
        <v>243</v>
      </c>
      <c r="B352" s="36" t="s">
        <v>244</v>
      </c>
      <c r="C352" s="39"/>
      <c r="D352" s="14"/>
      <c r="E352" s="3" t="s">
        <v>245</v>
      </c>
      <c r="F352" s="39" t="s">
        <v>246</v>
      </c>
      <c r="G352" s="16" t="s">
        <v>1473</v>
      </c>
      <c r="H352" s="3" t="s">
        <v>844</v>
      </c>
      <c r="I352" s="3" t="s">
        <v>538</v>
      </c>
      <c r="M352" s="3" t="s">
        <v>548</v>
      </c>
      <c r="N352" s="3" t="s">
        <v>545</v>
      </c>
      <c r="Q352" s="16" t="s">
        <v>1472</v>
      </c>
      <c r="R352" s="16" t="s">
        <v>45</v>
      </c>
      <c r="S352" s="38">
        <v>107970</v>
      </c>
      <c r="T352" s="16">
        <v>2030</v>
      </c>
      <c r="U352" s="38">
        <v>3107613</v>
      </c>
      <c r="V352" s="16">
        <v>2050</v>
      </c>
      <c r="W352" s="3" t="s">
        <v>452</v>
      </c>
      <c r="X352" s="3" t="s">
        <v>438</v>
      </c>
      <c r="Y352" s="16" t="s">
        <v>439</v>
      </c>
      <c r="Z352" s="16" t="s">
        <v>440</v>
      </c>
      <c r="AA352" s="16" t="s">
        <v>441</v>
      </c>
      <c r="AB352" s="16" t="s">
        <v>438</v>
      </c>
      <c r="AC352" s="16" t="s">
        <v>441</v>
      </c>
      <c r="AD352" s="16" t="s">
        <v>438</v>
      </c>
      <c r="AE352" s="3"/>
      <c r="AF352" s="3"/>
    </row>
    <row r="353" spans="1:32" ht="76.5">
      <c r="A353" s="39" t="s">
        <v>243</v>
      </c>
      <c r="B353" s="36" t="s">
        <v>244</v>
      </c>
      <c r="C353" s="39"/>
      <c r="D353" s="14"/>
      <c r="E353" s="3" t="s">
        <v>245</v>
      </c>
      <c r="F353" s="39" t="s">
        <v>246</v>
      </c>
      <c r="G353" s="16" t="s">
        <v>1474</v>
      </c>
      <c r="H353" s="3" t="s">
        <v>1475</v>
      </c>
      <c r="I353" s="3" t="s">
        <v>11</v>
      </c>
      <c r="J353" s="3" t="s">
        <v>538</v>
      </c>
      <c r="M353" s="3" t="s">
        <v>549</v>
      </c>
      <c r="N353" s="3" t="s">
        <v>509</v>
      </c>
      <c r="Q353" s="16" t="s">
        <v>1468</v>
      </c>
      <c r="R353" s="16" t="s">
        <v>45</v>
      </c>
      <c r="S353" s="38">
        <v>701395</v>
      </c>
      <c r="T353" s="16">
        <v>2030</v>
      </c>
      <c r="U353" s="38">
        <v>4908093</v>
      </c>
      <c r="V353" s="16">
        <v>2050</v>
      </c>
      <c r="W353" s="3" t="s">
        <v>619</v>
      </c>
      <c r="X353" s="3" t="s">
        <v>98</v>
      </c>
      <c r="Y353" s="16" t="s">
        <v>439</v>
      </c>
      <c r="Z353" s="16" t="s">
        <v>440</v>
      </c>
      <c r="AA353" s="16" t="s">
        <v>441</v>
      </c>
      <c r="AB353" s="16" t="s">
        <v>438</v>
      </c>
      <c r="AC353" s="16" t="s">
        <v>441</v>
      </c>
      <c r="AD353" s="16" t="s">
        <v>438</v>
      </c>
      <c r="AE353" s="3"/>
      <c r="AF353" s="3"/>
    </row>
    <row r="354" spans="1:32" ht="76.5">
      <c r="A354" s="39" t="s">
        <v>243</v>
      </c>
      <c r="B354" s="36" t="s">
        <v>244</v>
      </c>
      <c r="C354" s="39"/>
      <c r="D354" s="14"/>
      <c r="E354" s="3" t="s">
        <v>245</v>
      </c>
      <c r="F354" s="39" t="s">
        <v>246</v>
      </c>
      <c r="G354" s="16" t="s">
        <v>1476</v>
      </c>
      <c r="H354" s="3" t="s">
        <v>1477</v>
      </c>
      <c r="I354" s="3" t="s">
        <v>538</v>
      </c>
      <c r="J354" s="3" t="s">
        <v>11</v>
      </c>
      <c r="M354" s="3" t="s">
        <v>549</v>
      </c>
      <c r="N354" s="3" t="s">
        <v>509</v>
      </c>
      <c r="Q354" s="16" t="s">
        <v>1468</v>
      </c>
      <c r="R354" s="16" t="s">
        <v>45</v>
      </c>
      <c r="S354" s="38">
        <v>584364</v>
      </c>
      <c r="T354" s="16">
        <v>2030</v>
      </c>
      <c r="U354" s="38">
        <v>4085955</v>
      </c>
      <c r="V354" s="16">
        <v>2050</v>
      </c>
      <c r="W354" s="3" t="s">
        <v>619</v>
      </c>
      <c r="X354" s="3" t="s">
        <v>98</v>
      </c>
      <c r="Y354" s="16" t="s">
        <v>439</v>
      </c>
      <c r="Z354" s="16" t="s">
        <v>440</v>
      </c>
      <c r="AA354" s="16" t="s">
        <v>441</v>
      </c>
      <c r="AB354" s="16" t="s">
        <v>438</v>
      </c>
      <c r="AC354" s="16" t="s">
        <v>441</v>
      </c>
      <c r="AD354" s="16" t="s">
        <v>438</v>
      </c>
      <c r="AE354" s="3"/>
      <c r="AF354" s="3"/>
    </row>
    <row r="355" spans="1:32" ht="114.75">
      <c r="A355" s="39" t="s">
        <v>243</v>
      </c>
      <c r="B355" s="36" t="s">
        <v>244</v>
      </c>
      <c r="C355" s="39"/>
      <c r="D355" s="14"/>
      <c r="E355" s="3" t="s">
        <v>245</v>
      </c>
      <c r="F355" s="39" t="s">
        <v>246</v>
      </c>
      <c r="G355" s="16" t="s">
        <v>1478</v>
      </c>
      <c r="H355" s="3" t="s">
        <v>1479</v>
      </c>
      <c r="I355" s="3" t="s">
        <v>14</v>
      </c>
      <c r="M355" s="3" t="s">
        <v>461</v>
      </c>
      <c r="N355" s="3" t="s">
        <v>435</v>
      </c>
      <c r="Q355" s="16" t="s">
        <v>1480</v>
      </c>
      <c r="R355" s="16" t="s">
        <v>45</v>
      </c>
      <c r="S355" s="38">
        <v>369387</v>
      </c>
      <c r="T355" s="16">
        <v>2030</v>
      </c>
      <c r="U355" s="38">
        <v>4876104</v>
      </c>
      <c r="V355" s="16">
        <v>2050</v>
      </c>
      <c r="W355" s="3" t="s">
        <v>45</v>
      </c>
      <c r="X355" s="3" t="s">
        <v>438</v>
      </c>
      <c r="Y355" s="16" t="s">
        <v>439</v>
      </c>
      <c r="Z355" s="16" t="s">
        <v>440</v>
      </c>
      <c r="AA355" s="16" t="s">
        <v>441</v>
      </c>
      <c r="AB355" s="16" t="s">
        <v>438</v>
      </c>
      <c r="AC355" s="16" t="s">
        <v>441</v>
      </c>
      <c r="AD355" s="16" t="s">
        <v>438</v>
      </c>
      <c r="AE355" s="3"/>
      <c r="AF355" s="3"/>
    </row>
    <row r="356" spans="1:32" ht="76.5">
      <c r="A356" s="39" t="s">
        <v>243</v>
      </c>
      <c r="B356" s="36" t="s">
        <v>244</v>
      </c>
      <c r="C356" s="39"/>
      <c r="D356" s="14"/>
      <c r="E356" s="3" t="s">
        <v>245</v>
      </c>
      <c r="F356" s="39" t="s">
        <v>246</v>
      </c>
      <c r="G356" s="16" t="s">
        <v>1481</v>
      </c>
      <c r="H356" s="3" t="s">
        <v>1482</v>
      </c>
      <c r="I356" s="3" t="s">
        <v>14</v>
      </c>
      <c r="M356" s="3" t="s">
        <v>506</v>
      </c>
      <c r="N356" s="3" t="s">
        <v>505</v>
      </c>
      <c r="Q356" s="16" t="s">
        <v>1472</v>
      </c>
      <c r="R356" s="16" t="s">
        <v>45</v>
      </c>
      <c r="S356" s="38">
        <v>2550931</v>
      </c>
      <c r="T356" s="16">
        <v>2030</v>
      </c>
      <c r="U356" s="38">
        <v>37559482</v>
      </c>
      <c r="V356" s="16">
        <v>2050</v>
      </c>
      <c r="W356" s="3" t="s">
        <v>98</v>
      </c>
      <c r="X356" s="3" t="s">
        <v>438</v>
      </c>
      <c r="Y356" s="16" t="s">
        <v>439</v>
      </c>
      <c r="Z356" s="16" t="s">
        <v>440</v>
      </c>
      <c r="AA356" s="16" t="s">
        <v>441</v>
      </c>
      <c r="AB356" s="16" t="s">
        <v>438</v>
      </c>
      <c r="AC356" s="16" t="s">
        <v>441</v>
      </c>
      <c r="AD356" s="16" t="s">
        <v>438</v>
      </c>
      <c r="AE356" s="3"/>
      <c r="AF356" s="3"/>
    </row>
    <row r="357" spans="1:32" ht="76.5">
      <c r="A357" s="39" t="s">
        <v>243</v>
      </c>
      <c r="B357" s="36" t="s">
        <v>244</v>
      </c>
      <c r="C357" s="39"/>
      <c r="D357" s="14"/>
      <c r="E357" s="3" t="s">
        <v>245</v>
      </c>
      <c r="F357" s="39" t="s">
        <v>246</v>
      </c>
      <c r="G357" s="16" t="s">
        <v>1483</v>
      </c>
      <c r="H357" s="3" t="s">
        <v>1484</v>
      </c>
      <c r="I357" s="3" t="s">
        <v>14</v>
      </c>
      <c r="M357" s="3" t="s">
        <v>513</v>
      </c>
      <c r="N357" s="43" t="s">
        <v>512</v>
      </c>
      <c r="O357" s="3" t="s">
        <v>506</v>
      </c>
      <c r="Q357" s="16" t="s">
        <v>1472</v>
      </c>
      <c r="R357" s="16" t="s">
        <v>45</v>
      </c>
      <c r="S357" s="38">
        <v>991768</v>
      </c>
      <c r="T357" s="16">
        <v>2030</v>
      </c>
      <c r="U357" s="38">
        <v>23382351</v>
      </c>
      <c r="V357" s="16">
        <v>2050</v>
      </c>
      <c r="W357" s="3" t="s">
        <v>98</v>
      </c>
      <c r="X357" s="3" t="s">
        <v>438</v>
      </c>
      <c r="Y357" s="16" t="s">
        <v>439</v>
      </c>
      <c r="Z357" s="16" t="s">
        <v>440</v>
      </c>
      <c r="AA357" s="16" t="s">
        <v>441</v>
      </c>
      <c r="AB357" s="16" t="s">
        <v>438</v>
      </c>
      <c r="AC357" s="16" t="s">
        <v>441</v>
      </c>
      <c r="AD357" s="16" t="s">
        <v>438</v>
      </c>
      <c r="AE357" s="3"/>
      <c r="AF357" s="3"/>
    </row>
    <row r="358" spans="1:32" ht="76.5">
      <c r="A358" s="39" t="s">
        <v>243</v>
      </c>
      <c r="B358" s="36" t="s">
        <v>244</v>
      </c>
      <c r="C358" s="39"/>
      <c r="D358" s="14"/>
      <c r="E358" s="3" t="s">
        <v>245</v>
      </c>
      <c r="F358" s="39" t="s">
        <v>246</v>
      </c>
      <c r="G358" s="16" t="s">
        <v>1485</v>
      </c>
      <c r="H358" s="3" t="s">
        <v>867</v>
      </c>
      <c r="I358" s="3" t="s">
        <v>538</v>
      </c>
      <c r="M358" s="3" t="s">
        <v>723</v>
      </c>
      <c r="N358" s="3" t="s">
        <v>601</v>
      </c>
      <c r="Q358" s="16" t="s">
        <v>1486</v>
      </c>
      <c r="R358" s="16" t="s">
        <v>45</v>
      </c>
      <c r="S358" s="38">
        <v>8511</v>
      </c>
      <c r="T358" s="16">
        <v>2030</v>
      </c>
      <c r="U358" s="38">
        <v>106568</v>
      </c>
      <c r="V358" s="16">
        <v>2050</v>
      </c>
      <c r="W358" s="3" t="s">
        <v>452</v>
      </c>
      <c r="X358" s="3" t="s">
        <v>438</v>
      </c>
      <c r="Y358" s="16" t="s">
        <v>439</v>
      </c>
      <c r="Z358" s="16" t="s">
        <v>550</v>
      </c>
      <c r="AA358" s="16" t="s">
        <v>439</v>
      </c>
      <c r="AB358" s="16" t="s">
        <v>45</v>
      </c>
      <c r="AC358" s="16" t="s">
        <v>441</v>
      </c>
      <c r="AD358" s="16" t="s">
        <v>438</v>
      </c>
      <c r="AE358" s="3"/>
      <c r="AF358" s="3"/>
    </row>
    <row r="359" spans="1:32" ht="76.5">
      <c r="A359" s="39" t="s">
        <v>243</v>
      </c>
      <c r="B359" s="36" t="s">
        <v>244</v>
      </c>
      <c r="C359" s="39"/>
      <c r="D359" s="14"/>
      <c r="E359" s="3" t="s">
        <v>245</v>
      </c>
      <c r="F359" s="39" t="s">
        <v>246</v>
      </c>
      <c r="G359" s="16" t="s">
        <v>1487</v>
      </c>
      <c r="H359" s="3" t="s">
        <v>1488</v>
      </c>
      <c r="I359" s="3" t="s">
        <v>538</v>
      </c>
      <c r="M359" s="3" t="s">
        <v>911</v>
      </c>
      <c r="N359" s="3" t="s">
        <v>630</v>
      </c>
      <c r="O359" s="3" t="s">
        <v>601</v>
      </c>
      <c r="Q359" s="16" t="s">
        <v>1489</v>
      </c>
      <c r="R359" s="16" t="s">
        <v>45</v>
      </c>
      <c r="S359" s="38">
        <v>18692</v>
      </c>
      <c r="T359" s="16">
        <v>2030</v>
      </c>
      <c r="U359" s="38">
        <v>98842</v>
      </c>
      <c r="V359" s="16">
        <v>2050</v>
      </c>
      <c r="W359" s="3" t="s">
        <v>98</v>
      </c>
      <c r="X359" s="3" t="s">
        <v>438</v>
      </c>
      <c r="Y359" s="16" t="s">
        <v>439</v>
      </c>
      <c r="Z359" s="16" t="s">
        <v>440</v>
      </c>
      <c r="AA359" s="16" t="s">
        <v>441</v>
      </c>
      <c r="AB359" s="16" t="s">
        <v>438</v>
      </c>
      <c r="AC359" s="16" t="s">
        <v>441</v>
      </c>
      <c r="AD359" s="16" t="s">
        <v>438</v>
      </c>
      <c r="AE359" s="3"/>
      <c r="AF359" s="3"/>
    </row>
    <row r="360" spans="1:32" ht="242.25">
      <c r="A360" s="39" t="s">
        <v>243</v>
      </c>
      <c r="B360" s="36" t="s">
        <v>244</v>
      </c>
      <c r="C360" s="39"/>
      <c r="D360" s="14"/>
      <c r="E360" s="3" t="s">
        <v>245</v>
      </c>
      <c r="F360" s="39" t="s">
        <v>246</v>
      </c>
      <c r="G360" s="16" t="s">
        <v>1490</v>
      </c>
      <c r="H360" s="3" t="s">
        <v>1491</v>
      </c>
      <c r="I360" s="3" t="s">
        <v>11</v>
      </c>
      <c r="M360" s="3" t="s">
        <v>555</v>
      </c>
      <c r="Q360" s="16" t="s">
        <v>1492</v>
      </c>
      <c r="R360" s="16" t="s">
        <v>45</v>
      </c>
      <c r="S360" s="38">
        <v>838943</v>
      </c>
      <c r="T360" s="16">
        <v>2030</v>
      </c>
      <c r="U360" s="38">
        <v>3626158</v>
      </c>
      <c r="V360" s="16">
        <v>2050</v>
      </c>
      <c r="W360" s="3" t="s">
        <v>458</v>
      </c>
      <c r="X360" s="3" t="s">
        <v>438</v>
      </c>
      <c r="Y360" s="16" t="s">
        <v>439</v>
      </c>
      <c r="Z360" s="16" t="s">
        <v>440</v>
      </c>
      <c r="AA360" s="16" t="s">
        <v>441</v>
      </c>
      <c r="AB360" s="16" t="s">
        <v>438</v>
      </c>
      <c r="AC360" s="16" t="s">
        <v>441</v>
      </c>
      <c r="AD360" s="16" t="s">
        <v>438</v>
      </c>
      <c r="AE360" s="3"/>
      <c r="AF360" s="3"/>
    </row>
    <row r="361" spans="1:32" s="5" customFormat="1" ht="76.5">
      <c r="A361" s="39" t="s">
        <v>243</v>
      </c>
      <c r="B361" s="36" t="s">
        <v>244</v>
      </c>
      <c r="C361" s="39"/>
      <c r="D361" s="14"/>
      <c r="E361" s="3" t="s">
        <v>245</v>
      </c>
      <c r="F361" s="39" t="s">
        <v>246</v>
      </c>
      <c r="G361" s="16" t="s">
        <v>1493</v>
      </c>
      <c r="H361" s="3" t="s">
        <v>1494</v>
      </c>
      <c r="I361" s="3" t="s">
        <v>447</v>
      </c>
      <c r="J361" s="3"/>
      <c r="K361" s="3"/>
      <c r="L361" s="3"/>
      <c r="M361" s="3" t="s">
        <v>448</v>
      </c>
      <c r="N361" s="3" t="s">
        <v>481</v>
      </c>
      <c r="O361" s="3"/>
      <c r="P361" s="3"/>
      <c r="Q361" s="16" t="s">
        <v>1495</v>
      </c>
      <c r="R361" s="16" t="s">
        <v>45</v>
      </c>
      <c r="S361" s="38">
        <v>2252</v>
      </c>
      <c r="T361" s="16">
        <v>2030</v>
      </c>
      <c r="U361" s="38">
        <v>9758</v>
      </c>
      <c r="V361" s="16">
        <v>2050</v>
      </c>
      <c r="W361" s="3" t="s">
        <v>98</v>
      </c>
      <c r="X361" s="43" t="s">
        <v>692</v>
      </c>
      <c r="Y361" s="16" t="s">
        <v>439</v>
      </c>
      <c r="Z361" s="16" t="s">
        <v>550</v>
      </c>
      <c r="AA361" s="16" t="s">
        <v>441</v>
      </c>
      <c r="AB361" s="16" t="s">
        <v>438</v>
      </c>
      <c r="AC361" s="16" t="s">
        <v>441</v>
      </c>
      <c r="AD361" s="16" t="s">
        <v>438</v>
      </c>
      <c r="AE361" s="3"/>
      <c r="AF361" s="3"/>
    </row>
    <row r="362" spans="1:32" s="5" customFormat="1" ht="76.5">
      <c r="A362" s="39" t="s">
        <v>243</v>
      </c>
      <c r="B362" s="36" t="s">
        <v>244</v>
      </c>
      <c r="C362" s="39"/>
      <c r="D362" s="14"/>
      <c r="E362" s="3" t="s">
        <v>245</v>
      </c>
      <c r="F362" s="39" t="s">
        <v>246</v>
      </c>
      <c r="G362" s="16" t="s">
        <v>1496</v>
      </c>
      <c r="H362" s="3" t="s">
        <v>1497</v>
      </c>
      <c r="I362" s="3" t="s">
        <v>14</v>
      </c>
      <c r="J362" s="3"/>
      <c r="K362" s="3"/>
      <c r="L362" s="3"/>
      <c r="M362" s="3" t="s">
        <v>512</v>
      </c>
      <c r="N362" s="3" t="s">
        <v>506</v>
      </c>
      <c r="O362" s="3"/>
      <c r="P362" s="3"/>
      <c r="Q362" s="16" t="s">
        <v>1498</v>
      </c>
      <c r="R362" s="16" t="s">
        <v>45</v>
      </c>
      <c r="S362" s="38">
        <v>4551</v>
      </c>
      <c r="T362" s="16">
        <v>2030</v>
      </c>
      <c r="U362" s="38">
        <v>43948</v>
      </c>
      <c r="V362" s="16">
        <v>2050</v>
      </c>
      <c r="W362" s="3" t="s">
        <v>98</v>
      </c>
      <c r="X362" s="3" t="s">
        <v>438</v>
      </c>
      <c r="Y362" s="16" t="s">
        <v>439</v>
      </c>
      <c r="Z362" s="16" t="s">
        <v>440</v>
      </c>
      <c r="AA362" s="16" t="s">
        <v>439</v>
      </c>
      <c r="AB362" s="16" t="s">
        <v>45</v>
      </c>
      <c r="AC362" s="16" t="s">
        <v>441</v>
      </c>
      <c r="AD362" s="16" t="s">
        <v>438</v>
      </c>
      <c r="AE362" s="3"/>
      <c r="AF362" s="3"/>
    </row>
    <row r="363" spans="1:32" s="5" customFormat="1" ht="76.5">
      <c r="A363" s="39" t="s">
        <v>243</v>
      </c>
      <c r="B363" s="36" t="s">
        <v>244</v>
      </c>
      <c r="C363" s="39"/>
      <c r="D363" s="14"/>
      <c r="E363" s="3" t="s">
        <v>245</v>
      </c>
      <c r="F363" s="39" t="s">
        <v>246</v>
      </c>
      <c r="G363" s="16" t="s">
        <v>1499</v>
      </c>
      <c r="H363" s="3" t="s">
        <v>883</v>
      </c>
      <c r="I363" s="3" t="s">
        <v>15</v>
      </c>
      <c r="J363" s="3" t="s">
        <v>11</v>
      </c>
      <c r="K363" s="3"/>
      <c r="L363" s="3"/>
      <c r="M363" s="3" t="s">
        <v>561</v>
      </c>
      <c r="N363" s="3" t="s">
        <v>596</v>
      </c>
      <c r="O363" s="3"/>
      <c r="P363" s="3"/>
      <c r="Q363" s="16" t="s">
        <v>1500</v>
      </c>
      <c r="R363" s="16" t="s">
        <v>45</v>
      </c>
      <c r="S363" s="38">
        <v>35</v>
      </c>
      <c r="T363" s="16">
        <v>2030</v>
      </c>
      <c r="U363" s="38">
        <v>173</v>
      </c>
      <c r="V363" s="16">
        <v>2050</v>
      </c>
      <c r="W363" s="3" t="s">
        <v>143</v>
      </c>
      <c r="X363" s="3" t="s">
        <v>438</v>
      </c>
      <c r="Y363" s="16" t="s">
        <v>439</v>
      </c>
      <c r="Z363" s="16" t="s">
        <v>440</v>
      </c>
      <c r="AA363" s="16" t="s">
        <v>441</v>
      </c>
      <c r="AB363" s="16" t="s">
        <v>438</v>
      </c>
      <c r="AC363" s="16" t="s">
        <v>441</v>
      </c>
      <c r="AD363" s="16" t="s">
        <v>438</v>
      </c>
      <c r="AE363" s="3"/>
      <c r="AF363" s="3"/>
    </row>
    <row r="364" spans="1:32" s="5" customFormat="1" ht="76.5">
      <c r="A364" s="16" t="s">
        <v>345</v>
      </c>
      <c r="B364" s="36" t="s">
        <v>346</v>
      </c>
      <c r="C364" s="16"/>
      <c r="D364" s="3"/>
      <c r="E364" s="37" t="s">
        <v>347</v>
      </c>
      <c r="F364" s="16" t="s">
        <v>348</v>
      </c>
      <c r="G364" s="16" t="s">
        <v>1501</v>
      </c>
      <c r="H364" s="3" t="s">
        <v>1502</v>
      </c>
      <c r="I364" s="3" t="s">
        <v>14</v>
      </c>
      <c r="J364" s="3"/>
      <c r="K364" s="3"/>
      <c r="L364" s="3"/>
      <c r="M364" s="3" t="s">
        <v>461</v>
      </c>
      <c r="N364" s="3"/>
      <c r="O364" s="3"/>
      <c r="P364" s="3"/>
      <c r="Q364" s="16" t="s">
        <v>1503</v>
      </c>
      <c r="R364" s="16" t="s">
        <v>45</v>
      </c>
      <c r="S364" s="38">
        <v>1178</v>
      </c>
      <c r="T364" s="16" t="s">
        <v>437</v>
      </c>
      <c r="U364" s="38" t="s">
        <v>45</v>
      </c>
      <c r="V364" s="16" t="s">
        <v>438</v>
      </c>
      <c r="W364" s="3" t="s">
        <v>98</v>
      </c>
      <c r="X364" s="3" t="s">
        <v>438</v>
      </c>
      <c r="Y364" s="16" t="s">
        <v>439</v>
      </c>
      <c r="Z364" s="16" t="s">
        <v>550</v>
      </c>
      <c r="AA364" s="16" t="s">
        <v>441</v>
      </c>
      <c r="AB364" s="16" t="s">
        <v>438</v>
      </c>
      <c r="AC364" s="16" t="s">
        <v>441</v>
      </c>
      <c r="AD364" s="16" t="s">
        <v>438</v>
      </c>
      <c r="AE364" s="3"/>
      <c r="AF364" s="3"/>
    </row>
    <row r="365" spans="1:32" s="5" customFormat="1" ht="76.5">
      <c r="A365" s="16" t="s">
        <v>345</v>
      </c>
      <c r="B365" s="36" t="s">
        <v>346</v>
      </c>
      <c r="C365" s="16"/>
      <c r="D365" s="3"/>
      <c r="E365" s="37" t="s">
        <v>347</v>
      </c>
      <c r="F365" s="16" t="s">
        <v>348</v>
      </c>
      <c r="G365" s="16" t="s">
        <v>1504</v>
      </c>
      <c r="H365" s="3" t="s">
        <v>1505</v>
      </c>
      <c r="I365" s="3" t="s">
        <v>14</v>
      </c>
      <c r="J365" s="3"/>
      <c r="K365" s="3"/>
      <c r="L365" s="3"/>
      <c r="M365" s="3" t="s">
        <v>435</v>
      </c>
      <c r="N365" s="3"/>
      <c r="O365" s="3"/>
      <c r="P365" s="3"/>
      <c r="Q365" s="16" t="s">
        <v>1506</v>
      </c>
      <c r="R365" s="16" t="s">
        <v>45</v>
      </c>
      <c r="S365" s="38">
        <v>299</v>
      </c>
      <c r="T365" s="16" t="s">
        <v>437</v>
      </c>
      <c r="U365" s="38" t="s">
        <v>45</v>
      </c>
      <c r="V365" s="16" t="s">
        <v>438</v>
      </c>
      <c r="W365" s="3" t="s">
        <v>98</v>
      </c>
      <c r="X365" s="3" t="s">
        <v>438</v>
      </c>
      <c r="Y365" s="16" t="s">
        <v>457</v>
      </c>
      <c r="Z365" s="16" t="s">
        <v>550</v>
      </c>
      <c r="AA365" s="16" t="s">
        <v>441</v>
      </c>
      <c r="AB365" s="16" t="s">
        <v>438</v>
      </c>
      <c r="AC365" s="16" t="s">
        <v>441</v>
      </c>
      <c r="AD365" s="16" t="s">
        <v>438</v>
      </c>
      <c r="AE365" s="3"/>
      <c r="AF365" s="3"/>
    </row>
    <row r="366" spans="1:32" s="5" customFormat="1" ht="89.25">
      <c r="A366" s="16" t="s">
        <v>345</v>
      </c>
      <c r="B366" s="36" t="s">
        <v>346</v>
      </c>
      <c r="C366" s="16"/>
      <c r="D366" s="3"/>
      <c r="E366" s="37" t="s">
        <v>347</v>
      </c>
      <c r="F366" s="16" t="s">
        <v>348</v>
      </c>
      <c r="G366" s="16" t="s">
        <v>1507</v>
      </c>
      <c r="H366" s="3" t="s">
        <v>700</v>
      </c>
      <c r="I366" s="3" t="s">
        <v>14</v>
      </c>
      <c r="J366" s="3"/>
      <c r="K366" s="3"/>
      <c r="L366" s="3"/>
      <c r="M366" s="3" t="s">
        <v>506</v>
      </c>
      <c r="N366" s="3" t="s">
        <v>455</v>
      </c>
      <c r="O366" s="3"/>
      <c r="P366" s="3"/>
      <c r="Q366" s="16" t="s">
        <v>1508</v>
      </c>
      <c r="R366" s="16" t="s">
        <v>45</v>
      </c>
      <c r="S366" s="38">
        <v>355</v>
      </c>
      <c r="T366" s="16" t="s">
        <v>437</v>
      </c>
      <c r="U366" s="38" t="s">
        <v>45</v>
      </c>
      <c r="V366" s="16" t="s">
        <v>438</v>
      </c>
      <c r="W366" s="3" t="s">
        <v>98</v>
      </c>
      <c r="X366" s="3" t="s">
        <v>438</v>
      </c>
      <c r="Y366" s="16" t="s">
        <v>457</v>
      </c>
      <c r="Z366" s="16" t="s">
        <v>440</v>
      </c>
      <c r="AA366" s="16" t="s">
        <v>441</v>
      </c>
      <c r="AB366" s="16" t="s">
        <v>438</v>
      </c>
      <c r="AC366" s="16" t="s">
        <v>441</v>
      </c>
      <c r="AD366" s="16" t="s">
        <v>438</v>
      </c>
      <c r="AE366" s="3"/>
      <c r="AF366" s="3"/>
    </row>
    <row r="367" spans="1:32" s="5" customFormat="1" ht="76.5">
      <c r="A367" s="16" t="s">
        <v>345</v>
      </c>
      <c r="B367" s="36" t="s">
        <v>346</v>
      </c>
      <c r="C367" s="16"/>
      <c r="D367" s="3"/>
      <c r="E367" s="37" t="s">
        <v>347</v>
      </c>
      <c r="F367" s="16" t="s">
        <v>348</v>
      </c>
      <c r="G367" s="16" t="s">
        <v>1509</v>
      </c>
      <c r="H367" s="3" t="s">
        <v>1510</v>
      </c>
      <c r="I367" s="3" t="s">
        <v>14</v>
      </c>
      <c r="J367" s="3"/>
      <c r="K367" s="3"/>
      <c r="L367" s="3"/>
      <c r="M367" s="3" t="s">
        <v>435</v>
      </c>
      <c r="N367" s="3"/>
      <c r="O367" s="3"/>
      <c r="P367" s="3"/>
      <c r="Q367" s="16" t="s">
        <v>1511</v>
      </c>
      <c r="R367" s="16" t="s">
        <v>45</v>
      </c>
      <c r="S367" s="38">
        <v>311</v>
      </c>
      <c r="T367" s="16" t="s">
        <v>437</v>
      </c>
      <c r="U367" s="38" t="s">
        <v>45</v>
      </c>
      <c r="V367" s="16" t="s">
        <v>438</v>
      </c>
      <c r="W367" s="3" t="s">
        <v>98</v>
      </c>
      <c r="X367" s="3" t="s">
        <v>438</v>
      </c>
      <c r="Y367" s="16" t="s">
        <v>439</v>
      </c>
      <c r="Z367" s="16" t="s">
        <v>550</v>
      </c>
      <c r="AA367" s="16" t="s">
        <v>439</v>
      </c>
      <c r="AB367" s="16" t="s">
        <v>438</v>
      </c>
      <c r="AC367" s="16" t="s">
        <v>441</v>
      </c>
      <c r="AD367" s="16" t="s">
        <v>438</v>
      </c>
      <c r="AE367" s="3"/>
      <c r="AF367" s="3"/>
    </row>
    <row r="368" spans="1:32" s="5" customFormat="1" ht="76.5">
      <c r="A368" s="16" t="s">
        <v>345</v>
      </c>
      <c r="B368" s="36" t="s">
        <v>346</v>
      </c>
      <c r="C368" s="16"/>
      <c r="D368" s="3"/>
      <c r="E368" s="37" t="s">
        <v>347</v>
      </c>
      <c r="F368" s="16" t="s">
        <v>348</v>
      </c>
      <c r="G368" s="16" t="s">
        <v>1512</v>
      </c>
      <c r="H368" s="3" t="s">
        <v>1513</v>
      </c>
      <c r="I368" s="3" t="s">
        <v>14</v>
      </c>
      <c r="J368" s="3"/>
      <c r="K368" s="3"/>
      <c r="L368" s="3"/>
      <c r="M368" s="3" t="s">
        <v>505</v>
      </c>
      <c r="N368" s="3"/>
      <c r="O368" s="3"/>
      <c r="P368" s="3"/>
      <c r="Q368" s="16" t="s">
        <v>1514</v>
      </c>
      <c r="R368" s="16" t="s">
        <v>45</v>
      </c>
      <c r="S368" s="38">
        <v>206</v>
      </c>
      <c r="T368" s="16" t="s">
        <v>437</v>
      </c>
      <c r="U368" s="38" t="s">
        <v>45</v>
      </c>
      <c r="V368" s="16" t="s">
        <v>438</v>
      </c>
      <c r="W368" s="3" t="s">
        <v>98</v>
      </c>
      <c r="X368" s="3" t="s">
        <v>438</v>
      </c>
      <c r="Y368" s="16" t="s">
        <v>439</v>
      </c>
      <c r="Z368" s="16" t="s">
        <v>550</v>
      </c>
      <c r="AA368" s="16" t="s">
        <v>439</v>
      </c>
      <c r="AB368" s="16" t="s">
        <v>438</v>
      </c>
      <c r="AC368" s="16" t="s">
        <v>441</v>
      </c>
      <c r="AD368" s="16" t="s">
        <v>438</v>
      </c>
      <c r="AE368" s="3"/>
      <c r="AF368" s="3"/>
    </row>
    <row r="369" spans="1:32" s="5" customFormat="1" ht="76.5">
      <c r="A369" s="16" t="s">
        <v>345</v>
      </c>
      <c r="B369" s="36" t="s">
        <v>346</v>
      </c>
      <c r="C369" s="16"/>
      <c r="D369" s="3"/>
      <c r="E369" s="37" t="s">
        <v>347</v>
      </c>
      <c r="F369" s="16" t="s">
        <v>348</v>
      </c>
      <c r="G369" s="16" t="s">
        <v>1515</v>
      </c>
      <c r="H369" s="3" t="s">
        <v>1516</v>
      </c>
      <c r="I369" s="3" t="s">
        <v>14</v>
      </c>
      <c r="J369" s="3"/>
      <c r="K369" s="3"/>
      <c r="L369" s="3"/>
      <c r="M369" s="3" t="s">
        <v>505</v>
      </c>
      <c r="N369" s="3" t="s">
        <v>461</v>
      </c>
      <c r="O369" s="3"/>
      <c r="P369" s="3"/>
      <c r="Q369" s="16" t="s">
        <v>1517</v>
      </c>
      <c r="R369" s="16" t="s">
        <v>45</v>
      </c>
      <c r="S369" s="38">
        <v>427</v>
      </c>
      <c r="T369" s="16" t="s">
        <v>437</v>
      </c>
      <c r="U369" s="38" t="s">
        <v>45</v>
      </c>
      <c r="V369" s="16" t="s">
        <v>438</v>
      </c>
      <c r="W369" s="3" t="s">
        <v>98</v>
      </c>
      <c r="X369" s="3" t="s">
        <v>438</v>
      </c>
      <c r="Y369" s="16" t="s">
        <v>439</v>
      </c>
      <c r="Z369" s="16" t="s">
        <v>550</v>
      </c>
      <c r="AA369" s="16" t="s">
        <v>439</v>
      </c>
      <c r="AB369" s="16" t="s">
        <v>438</v>
      </c>
      <c r="AC369" s="16" t="s">
        <v>441</v>
      </c>
      <c r="AD369" s="16" t="s">
        <v>438</v>
      </c>
      <c r="AE369" s="3"/>
      <c r="AF369" s="3"/>
    </row>
    <row r="370" spans="1:32" s="5" customFormat="1" ht="89.25">
      <c r="A370" s="16" t="s">
        <v>345</v>
      </c>
      <c r="B370" s="36" t="s">
        <v>346</v>
      </c>
      <c r="C370" s="16"/>
      <c r="D370" s="3"/>
      <c r="E370" s="37" t="s">
        <v>347</v>
      </c>
      <c r="F370" s="16" t="s">
        <v>348</v>
      </c>
      <c r="G370" s="16" t="s">
        <v>1518</v>
      </c>
      <c r="H370" s="3" t="s">
        <v>1519</v>
      </c>
      <c r="I370" s="3" t="s">
        <v>11</v>
      </c>
      <c r="J370" s="3" t="s">
        <v>538</v>
      </c>
      <c r="K370" s="3"/>
      <c r="L370" s="3"/>
      <c r="M370" s="3" t="s">
        <v>549</v>
      </c>
      <c r="N370" s="3"/>
      <c r="O370" s="3"/>
      <c r="P370" s="3"/>
      <c r="Q370" s="16" t="s">
        <v>1520</v>
      </c>
      <c r="R370" s="16" t="s">
        <v>45</v>
      </c>
      <c r="S370" s="38">
        <v>9525</v>
      </c>
      <c r="T370" s="16" t="s">
        <v>437</v>
      </c>
      <c r="U370" s="38" t="s">
        <v>45</v>
      </c>
      <c r="V370" s="16" t="s">
        <v>438</v>
      </c>
      <c r="W370" s="3" t="s">
        <v>98</v>
      </c>
      <c r="X370" s="43" t="s">
        <v>458</v>
      </c>
      <c r="Y370" s="16" t="s">
        <v>439</v>
      </c>
      <c r="Z370" s="16" t="s">
        <v>550</v>
      </c>
      <c r="AA370" s="16" t="s">
        <v>439</v>
      </c>
      <c r="AB370" s="16" t="s">
        <v>438</v>
      </c>
      <c r="AC370" s="16" t="s">
        <v>441</v>
      </c>
      <c r="AD370" s="16" t="s">
        <v>438</v>
      </c>
      <c r="AE370" s="3"/>
      <c r="AF370" s="3"/>
    </row>
    <row r="371" spans="1:32" s="5" customFormat="1" ht="89.25">
      <c r="A371" s="16" t="s">
        <v>345</v>
      </c>
      <c r="B371" s="36" t="s">
        <v>346</v>
      </c>
      <c r="C371" s="16"/>
      <c r="D371" s="3"/>
      <c r="E371" s="37" t="s">
        <v>347</v>
      </c>
      <c r="F371" s="16" t="s">
        <v>348</v>
      </c>
      <c r="G371" s="16" t="s">
        <v>1521</v>
      </c>
      <c r="H371" s="3" t="s">
        <v>1522</v>
      </c>
      <c r="I371" s="3" t="s">
        <v>11</v>
      </c>
      <c r="J371" s="3" t="s">
        <v>538</v>
      </c>
      <c r="K371" s="3"/>
      <c r="L371" s="3"/>
      <c r="M371" s="3" t="s">
        <v>549</v>
      </c>
      <c r="N371" s="3"/>
      <c r="O371" s="43"/>
      <c r="P371" s="3"/>
      <c r="Q371" s="16" t="s">
        <v>1523</v>
      </c>
      <c r="R371" s="16" t="s">
        <v>45</v>
      </c>
      <c r="S371" s="38">
        <v>9082</v>
      </c>
      <c r="T371" s="16" t="s">
        <v>437</v>
      </c>
      <c r="U371" s="38" t="s">
        <v>45</v>
      </c>
      <c r="V371" s="16" t="s">
        <v>438</v>
      </c>
      <c r="W371" s="3" t="s">
        <v>1524</v>
      </c>
      <c r="X371" s="43" t="s">
        <v>458</v>
      </c>
      <c r="Y371" s="16" t="s">
        <v>439</v>
      </c>
      <c r="Z371" s="16" t="s">
        <v>550</v>
      </c>
      <c r="AA371" s="16" t="s">
        <v>439</v>
      </c>
      <c r="AB371" s="16" t="s">
        <v>438</v>
      </c>
      <c r="AC371" s="16" t="s">
        <v>441</v>
      </c>
      <c r="AD371" s="16" t="s">
        <v>438</v>
      </c>
      <c r="AE371" s="3"/>
      <c r="AF371" s="3"/>
    </row>
    <row r="372" spans="1:32" s="5" customFormat="1" ht="76.5">
      <c r="A372" s="16" t="s">
        <v>345</v>
      </c>
      <c r="B372" s="36" t="s">
        <v>346</v>
      </c>
      <c r="C372" s="16"/>
      <c r="D372" s="3"/>
      <c r="E372" s="37" t="s">
        <v>347</v>
      </c>
      <c r="F372" s="16" t="s">
        <v>348</v>
      </c>
      <c r="G372" s="16" t="s">
        <v>1525</v>
      </c>
      <c r="H372" s="3" t="s">
        <v>736</v>
      </c>
      <c r="I372" s="3" t="s">
        <v>11</v>
      </c>
      <c r="J372" s="3"/>
      <c r="K372" s="3"/>
      <c r="L372" s="3"/>
      <c r="M372" s="3" t="s">
        <v>509</v>
      </c>
      <c r="N372" s="3" t="s">
        <v>552</v>
      </c>
      <c r="O372" s="3"/>
      <c r="P372" s="3"/>
      <c r="Q372" s="16" t="s">
        <v>1526</v>
      </c>
      <c r="R372" s="16" t="s">
        <v>45</v>
      </c>
      <c r="S372" s="38">
        <v>20601</v>
      </c>
      <c r="T372" s="16" t="s">
        <v>437</v>
      </c>
      <c r="U372" s="38" t="s">
        <v>45</v>
      </c>
      <c r="V372" s="16" t="s">
        <v>438</v>
      </c>
      <c r="W372" s="3" t="s">
        <v>1524</v>
      </c>
      <c r="X372" s="43" t="s">
        <v>458</v>
      </c>
      <c r="Y372" s="16" t="s">
        <v>439</v>
      </c>
      <c r="Z372" s="16" t="s">
        <v>550</v>
      </c>
      <c r="AA372" s="16" t="s">
        <v>439</v>
      </c>
      <c r="AB372" s="16" t="s">
        <v>438</v>
      </c>
      <c r="AC372" s="16" t="s">
        <v>441</v>
      </c>
      <c r="AD372" s="16" t="s">
        <v>438</v>
      </c>
      <c r="AE372" s="3"/>
      <c r="AF372" s="3"/>
    </row>
    <row r="373" spans="1:32" s="5" customFormat="1" ht="76.5">
      <c r="A373" s="16" t="s">
        <v>345</v>
      </c>
      <c r="B373" s="36" t="s">
        <v>346</v>
      </c>
      <c r="C373" s="16"/>
      <c r="D373" s="3"/>
      <c r="E373" s="37" t="s">
        <v>347</v>
      </c>
      <c r="F373" s="16" t="s">
        <v>348</v>
      </c>
      <c r="G373" s="16" t="s">
        <v>1527</v>
      </c>
      <c r="H373" s="3" t="s">
        <v>1528</v>
      </c>
      <c r="I373" s="3" t="s">
        <v>11</v>
      </c>
      <c r="J373" s="3"/>
      <c r="K373" s="3"/>
      <c r="L373" s="3"/>
      <c r="M373" s="3" t="s">
        <v>509</v>
      </c>
      <c r="N373" s="3"/>
      <c r="O373" s="3"/>
      <c r="P373" s="3"/>
      <c r="Q373" s="16" t="s">
        <v>1529</v>
      </c>
      <c r="R373" s="16" t="s">
        <v>45</v>
      </c>
      <c r="S373" s="38">
        <v>627</v>
      </c>
      <c r="T373" s="16" t="s">
        <v>437</v>
      </c>
      <c r="U373" s="38" t="s">
        <v>45</v>
      </c>
      <c r="V373" s="16" t="s">
        <v>438</v>
      </c>
      <c r="W373" s="3" t="s">
        <v>98</v>
      </c>
      <c r="X373" s="3" t="s">
        <v>438</v>
      </c>
      <c r="Y373" s="16" t="s">
        <v>439</v>
      </c>
      <c r="Z373" s="16" t="s">
        <v>440</v>
      </c>
      <c r="AA373" s="16" t="s">
        <v>439</v>
      </c>
      <c r="AB373" s="16" t="s">
        <v>438</v>
      </c>
      <c r="AC373" s="16" t="s">
        <v>441</v>
      </c>
      <c r="AD373" s="16" t="s">
        <v>438</v>
      </c>
      <c r="AE373" s="3"/>
      <c r="AF373" s="3"/>
    </row>
    <row r="374" spans="1:32" s="5" customFormat="1" ht="76.5">
      <c r="A374" s="16" t="s">
        <v>345</v>
      </c>
      <c r="B374" s="36" t="s">
        <v>346</v>
      </c>
      <c r="C374" s="16"/>
      <c r="D374" s="3"/>
      <c r="E374" s="37" t="s">
        <v>347</v>
      </c>
      <c r="F374" s="16" t="s">
        <v>348</v>
      </c>
      <c r="G374" s="16" t="s">
        <v>1530</v>
      </c>
      <c r="H374" s="3" t="s">
        <v>1531</v>
      </c>
      <c r="I374" s="3" t="s">
        <v>538</v>
      </c>
      <c r="J374" s="3"/>
      <c r="K374" s="3"/>
      <c r="L374" s="3"/>
      <c r="M374" s="3" t="s">
        <v>601</v>
      </c>
      <c r="N374" s="3" t="s">
        <v>539</v>
      </c>
      <c r="O374" s="3"/>
      <c r="P374" s="3"/>
      <c r="Q374" s="16" t="s">
        <v>1529</v>
      </c>
      <c r="R374" s="16" t="s">
        <v>45</v>
      </c>
      <c r="S374" s="38">
        <v>143449</v>
      </c>
      <c r="T374" s="16" t="s">
        <v>437</v>
      </c>
      <c r="U374" s="38" t="s">
        <v>45</v>
      </c>
      <c r="V374" s="16" t="s">
        <v>438</v>
      </c>
      <c r="W374" s="3" t="s">
        <v>98</v>
      </c>
      <c r="X374" s="3" t="s">
        <v>438</v>
      </c>
      <c r="Y374" s="16" t="s">
        <v>439</v>
      </c>
      <c r="Z374" s="16" t="s">
        <v>440</v>
      </c>
      <c r="AA374" s="16" t="s">
        <v>439</v>
      </c>
      <c r="AB374" s="16" t="s">
        <v>438</v>
      </c>
      <c r="AC374" s="16" t="s">
        <v>441</v>
      </c>
      <c r="AD374" s="16" t="s">
        <v>438</v>
      </c>
      <c r="AE374" s="3"/>
      <c r="AF374" s="3"/>
    </row>
    <row r="375" spans="1:32" s="5" customFormat="1" ht="105">
      <c r="A375" s="16" t="s">
        <v>345</v>
      </c>
      <c r="B375" s="45" t="s">
        <v>346</v>
      </c>
      <c r="C375" s="16"/>
      <c r="D375" s="3"/>
      <c r="E375" s="37" t="s">
        <v>347</v>
      </c>
      <c r="F375" s="16" t="s">
        <v>348</v>
      </c>
      <c r="G375" s="16" t="s">
        <v>1532</v>
      </c>
      <c r="H375" s="3" t="s">
        <v>1533</v>
      </c>
      <c r="I375" s="3" t="s">
        <v>538</v>
      </c>
      <c r="J375" s="3"/>
      <c r="K375" s="3"/>
      <c r="L375" s="3"/>
      <c r="M375" s="3" t="s">
        <v>539</v>
      </c>
      <c r="N375" s="3" t="s">
        <v>540</v>
      </c>
      <c r="P375" s="3"/>
      <c r="Q375" s="16" t="s">
        <v>1529</v>
      </c>
      <c r="R375" s="16" t="s">
        <v>45</v>
      </c>
      <c r="S375" s="38">
        <v>4846</v>
      </c>
      <c r="T375" s="16" t="s">
        <v>437</v>
      </c>
      <c r="U375" s="38" t="s">
        <v>45</v>
      </c>
      <c r="V375" s="16" t="s">
        <v>438</v>
      </c>
      <c r="W375" s="3" t="s">
        <v>98</v>
      </c>
      <c r="X375" s="3" t="s">
        <v>438</v>
      </c>
      <c r="Y375" s="16" t="s">
        <v>439</v>
      </c>
      <c r="Z375" s="16" t="s">
        <v>550</v>
      </c>
      <c r="AA375" s="16" t="s">
        <v>439</v>
      </c>
      <c r="AB375" s="16" t="s">
        <v>438</v>
      </c>
      <c r="AC375" s="16" t="s">
        <v>441</v>
      </c>
      <c r="AD375" s="16" t="s">
        <v>438</v>
      </c>
      <c r="AE375" s="3"/>
      <c r="AF375" s="3"/>
    </row>
    <row r="376" spans="1:32" s="5" customFormat="1" ht="76.5">
      <c r="A376" s="16" t="s">
        <v>345</v>
      </c>
      <c r="B376" s="36" t="s">
        <v>346</v>
      </c>
      <c r="C376" s="16"/>
      <c r="D376" s="3"/>
      <c r="E376" s="37" t="s">
        <v>347</v>
      </c>
      <c r="F376" s="16" t="s">
        <v>348</v>
      </c>
      <c r="G376" s="16" t="s">
        <v>1534</v>
      </c>
      <c r="H376" s="3" t="s">
        <v>1535</v>
      </c>
      <c r="I376" s="3" t="s">
        <v>538</v>
      </c>
      <c r="J376" s="3"/>
      <c r="K376" s="3"/>
      <c r="L376" s="3"/>
      <c r="M376" s="3" t="s">
        <v>545</v>
      </c>
      <c r="N376" s="3" t="s">
        <v>541</v>
      </c>
      <c r="O376" s="3" t="s">
        <v>540</v>
      </c>
      <c r="P376" s="3"/>
      <c r="Q376" s="16" t="s">
        <v>1536</v>
      </c>
      <c r="R376" s="16" t="s">
        <v>45</v>
      </c>
      <c r="S376" s="38">
        <v>35824</v>
      </c>
      <c r="T376" s="16" t="s">
        <v>437</v>
      </c>
      <c r="U376" s="38" t="s">
        <v>45</v>
      </c>
      <c r="V376" s="16" t="s">
        <v>438</v>
      </c>
      <c r="W376" s="3" t="s">
        <v>98</v>
      </c>
      <c r="X376" s="3" t="s">
        <v>438</v>
      </c>
      <c r="Y376" s="16" t="s">
        <v>439</v>
      </c>
      <c r="Z376" s="16" t="s">
        <v>440</v>
      </c>
      <c r="AA376" s="16" t="s">
        <v>441</v>
      </c>
      <c r="AB376" s="16" t="s">
        <v>438</v>
      </c>
      <c r="AC376" s="16" t="s">
        <v>441</v>
      </c>
      <c r="AD376" s="16" t="s">
        <v>438</v>
      </c>
      <c r="AE376" s="3"/>
      <c r="AF376" s="3"/>
    </row>
    <row r="377" spans="1:32" s="5" customFormat="1" ht="76.5">
      <c r="A377" s="16" t="s">
        <v>345</v>
      </c>
      <c r="B377" s="36" t="s">
        <v>346</v>
      </c>
      <c r="C377" s="16"/>
      <c r="D377" s="3"/>
      <c r="E377" s="37" t="s">
        <v>347</v>
      </c>
      <c r="F377" s="16" t="s">
        <v>348</v>
      </c>
      <c r="G377" s="16" t="s">
        <v>1537</v>
      </c>
      <c r="H377" s="3" t="s">
        <v>1538</v>
      </c>
      <c r="I377" s="3" t="s">
        <v>15</v>
      </c>
      <c r="J377" s="3"/>
      <c r="K377" s="3"/>
      <c r="L377" s="3"/>
      <c r="M377" s="3" t="s">
        <v>566</v>
      </c>
      <c r="N377" s="3" t="s">
        <v>1268</v>
      </c>
      <c r="O377" s="3"/>
      <c r="P377" s="3"/>
      <c r="Q377" s="16" t="s">
        <v>1529</v>
      </c>
      <c r="R377" s="16" t="s">
        <v>45</v>
      </c>
      <c r="S377" s="38">
        <v>47411</v>
      </c>
      <c r="T377" s="16" t="s">
        <v>437</v>
      </c>
      <c r="U377" s="38" t="s">
        <v>45</v>
      </c>
      <c r="V377" s="16" t="s">
        <v>438</v>
      </c>
      <c r="W377" s="3" t="s">
        <v>98</v>
      </c>
      <c r="X377" s="3" t="s">
        <v>438</v>
      </c>
      <c r="Y377" s="16" t="s">
        <v>441</v>
      </c>
      <c r="Z377" s="16" t="s">
        <v>440</v>
      </c>
      <c r="AA377" s="16" t="s">
        <v>441</v>
      </c>
      <c r="AB377" s="16" t="s">
        <v>438</v>
      </c>
      <c r="AC377" s="16" t="s">
        <v>441</v>
      </c>
      <c r="AD377" s="16" t="s">
        <v>438</v>
      </c>
      <c r="AE377" s="3"/>
      <c r="AF377" s="3"/>
    </row>
    <row r="378" spans="1:32" s="5" customFormat="1" ht="76.5">
      <c r="A378" s="16" t="s">
        <v>345</v>
      </c>
      <c r="B378" s="36" t="s">
        <v>346</v>
      </c>
      <c r="C378" s="16"/>
      <c r="D378" s="3"/>
      <c r="E378" s="37" t="s">
        <v>347</v>
      </c>
      <c r="F378" s="16" t="s">
        <v>348</v>
      </c>
      <c r="G378" s="16" t="s">
        <v>1539</v>
      </c>
      <c r="H378" s="3" t="s">
        <v>1540</v>
      </c>
      <c r="I378" s="3" t="s">
        <v>15</v>
      </c>
      <c r="J378" s="3"/>
      <c r="K378" s="3"/>
      <c r="L378" s="3"/>
      <c r="M378" s="3" t="s">
        <v>571</v>
      </c>
      <c r="N378" s="3"/>
      <c r="O378" s="3"/>
      <c r="P378" s="3"/>
      <c r="Q378" s="16" t="s">
        <v>1529</v>
      </c>
      <c r="R378" s="16" t="s">
        <v>45</v>
      </c>
      <c r="S378" s="38">
        <v>17228</v>
      </c>
      <c r="T378" s="16" t="s">
        <v>437</v>
      </c>
      <c r="U378" s="38" t="s">
        <v>45</v>
      </c>
      <c r="V378" s="16" t="s">
        <v>438</v>
      </c>
      <c r="W378" s="3" t="s">
        <v>98</v>
      </c>
      <c r="X378" s="3" t="s">
        <v>438</v>
      </c>
      <c r="Y378" s="16" t="s">
        <v>439</v>
      </c>
      <c r="Z378" s="16" t="s">
        <v>550</v>
      </c>
      <c r="AA378" s="16" t="s">
        <v>441</v>
      </c>
      <c r="AB378" s="16" t="s">
        <v>438</v>
      </c>
      <c r="AC378" s="16" t="s">
        <v>441</v>
      </c>
      <c r="AD378" s="16" t="s">
        <v>438</v>
      </c>
      <c r="AE378" s="3"/>
      <c r="AF378" s="3"/>
    </row>
    <row r="379" spans="1:32" s="5" customFormat="1" ht="76.5">
      <c r="A379" s="16" t="s">
        <v>345</v>
      </c>
      <c r="B379" s="36" t="s">
        <v>346</v>
      </c>
      <c r="C379" s="16"/>
      <c r="D379" s="3"/>
      <c r="E379" s="37" t="s">
        <v>347</v>
      </c>
      <c r="F379" s="16" t="s">
        <v>348</v>
      </c>
      <c r="G379" s="16" t="s">
        <v>1541</v>
      </c>
      <c r="H379" s="3" t="s">
        <v>1542</v>
      </c>
      <c r="I379" s="3" t="s">
        <v>15</v>
      </c>
      <c r="J379" s="3"/>
      <c r="K379" s="3"/>
      <c r="L379" s="3"/>
      <c r="M379" s="3" t="s">
        <v>1169</v>
      </c>
      <c r="N379" s="3"/>
      <c r="O379" s="3"/>
      <c r="P379" s="3"/>
      <c r="Q379" s="16" t="s">
        <v>1529</v>
      </c>
      <c r="R379" s="16" t="s">
        <v>45</v>
      </c>
      <c r="S379" s="38">
        <v>25478</v>
      </c>
      <c r="T379" s="16" t="s">
        <v>437</v>
      </c>
      <c r="U379" s="38" t="s">
        <v>45</v>
      </c>
      <c r="V379" s="16" t="s">
        <v>438</v>
      </c>
      <c r="W379" s="3" t="s">
        <v>98</v>
      </c>
      <c r="X379" s="3" t="s">
        <v>438</v>
      </c>
      <c r="Y379" s="16" t="s">
        <v>439</v>
      </c>
      <c r="Z379" s="16" t="s">
        <v>440</v>
      </c>
      <c r="AA379" s="16" t="s">
        <v>441</v>
      </c>
      <c r="AB379" s="16" t="s">
        <v>438</v>
      </c>
      <c r="AC379" s="16" t="s">
        <v>441</v>
      </c>
      <c r="AD379" s="16" t="s">
        <v>438</v>
      </c>
      <c r="AE379" s="3"/>
      <c r="AF379" s="3"/>
    </row>
    <row r="380" spans="1:32" s="5" customFormat="1" ht="76.5">
      <c r="A380" s="16" t="s">
        <v>345</v>
      </c>
      <c r="B380" s="36" t="s">
        <v>346</v>
      </c>
      <c r="C380" s="16"/>
      <c r="D380" s="3"/>
      <c r="E380" s="37" t="s">
        <v>347</v>
      </c>
      <c r="F380" s="16" t="s">
        <v>348</v>
      </c>
      <c r="G380" s="16" t="s">
        <v>1543</v>
      </c>
      <c r="H380" s="3" t="s">
        <v>1544</v>
      </c>
      <c r="I380" s="3" t="s">
        <v>447</v>
      </c>
      <c r="J380" s="3"/>
      <c r="K380" s="3"/>
      <c r="L380" s="3"/>
      <c r="M380" s="3" t="s">
        <v>448</v>
      </c>
      <c r="N380" s="3"/>
      <c r="O380" s="3"/>
      <c r="P380" s="3"/>
      <c r="Q380" s="16" t="s">
        <v>1545</v>
      </c>
      <c r="R380" s="16" t="s">
        <v>45</v>
      </c>
      <c r="S380" s="38">
        <v>2708</v>
      </c>
      <c r="T380" s="16" t="s">
        <v>437</v>
      </c>
      <c r="U380" s="38" t="s">
        <v>45</v>
      </c>
      <c r="V380" s="16" t="s">
        <v>438</v>
      </c>
      <c r="W380" s="3" t="s">
        <v>98</v>
      </c>
      <c r="X380" s="3" t="s">
        <v>438</v>
      </c>
      <c r="Y380" s="16" t="s">
        <v>439</v>
      </c>
      <c r="Z380" s="16" t="s">
        <v>550</v>
      </c>
      <c r="AA380" s="16" t="s">
        <v>439</v>
      </c>
      <c r="AB380" s="16" t="s">
        <v>438</v>
      </c>
      <c r="AC380" s="16" t="s">
        <v>441</v>
      </c>
      <c r="AD380" s="16" t="s">
        <v>438</v>
      </c>
      <c r="AE380" s="3"/>
      <c r="AF380" s="3"/>
    </row>
    <row r="381" spans="1:32" s="5" customFormat="1" ht="76.5">
      <c r="A381" s="16" t="s">
        <v>345</v>
      </c>
      <c r="B381" s="36" t="s">
        <v>346</v>
      </c>
      <c r="C381" s="16"/>
      <c r="D381" s="3"/>
      <c r="E381" s="37" t="s">
        <v>347</v>
      </c>
      <c r="F381" s="16" t="s">
        <v>348</v>
      </c>
      <c r="G381" s="16" t="s">
        <v>1546</v>
      </c>
      <c r="H381" s="3" t="s">
        <v>1547</v>
      </c>
      <c r="I381" s="3" t="s">
        <v>447</v>
      </c>
      <c r="J381" s="3"/>
      <c r="K381" s="3"/>
      <c r="L381" s="3"/>
      <c r="M381" s="3" t="s">
        <v>601</v>
      </c>
      <c r="N381" s="3"/>
      <c r="O381" s="3"/>
      <c r="P381" s="3"/>
      <c r="Q381" s="16" t="s">
        <v>1548</v>
      </c>
      <c r="R381" s="16" t="s">
        <v>45</v>
      </c>
      <c r="S381" s="38">
        <v>235</v>
      </c>
      <c r="T381" s="16" t="s">
        <v>437</v>
      </c>
      <c r="U381" s="38" t="s">
        <v>45</v>
      </c>
      <c r="V381" s="16" t="s">
        <v>438</v>
      </c>
      <c r="W381" s="3" t="s">
        <v>98</v>
      </c>
      <c r="X381" s="3" t="s">
        <v>438</v>
      </c>
      <c r="Y381" s="16" t="s">
        <v>439</v>
      </c>
      <c r="Z381" s="16" t="s">
        <v>440</v>
      </c>
      <c r="AA381" s="16" t="s">
        <v>441</v>
      </c>
      <c r="AB381" s="16" t="s">
        <v>438</v>
      </c>
      <c r="AC381" s="16" t="s">
        <v>441</v>
      </c>
      <c r="AD381" s="16" t="s">
        <v>438</v>
      </c>
      <c r="AE381" s="3"/>
      <c r="AF381" s="3"/>
    </row>
    <row r="382" spans="1:32" s="5" customFormat="1" ht="76.5">
      <c r="A382" s="16" t="s">
        <v>345</v>
      </c>
      <c r="B382" s="36" t="s">
        <v>346</v>
      </c>
      <c r="C382" s="16"/>
      <c r="D382" s="3"/>
      <c r="E382" s="37" t="s">
        <v>347</v>
      </c>
      <c r="F382" s="16" t="s">
        <v>348</v>
      </c>
      <c r="G382" s="16" t="s">
        <v>1549</v>
      </c>
      <c r="H382" s="3" t="s">
        <v>1550</v>
      </c>
      <c r="I382" s="3" t="s">
        <v>447</v>
      </c>
      <c r="J382" s="3" t="s">
        <v>16</v>
      </c>
      <c r="K382" s="3"/>
      <c r="L382" s="3"/>
      <c r="M382" s="3" t="s">
        <v>630</v>
      </c>
      <c r="N382" s="3"/>
      <c r="O382" s="3"/>
      <c r="P382" s="3"/>
      <c r="Q382" s="16" t="s">
        <v>1551</v>
      </c>
      <c r="R382" s="16" t="s">
        <v>45</v>
      </c>
      <c r="S382" s="38" t="s">
        <v>45</v>
      </c>
      <c r="T382" s="39" t="s">
        <v>438</v>
      </c>
      <c r="U382" s="38" t="s">
        <v>438</v>
      </c>
      <c r="V382" s="16" t="s">
        <v>438</v>
      </c>
      <c r="W382" s="3" t="s">
        <v>98</v>
      </c>
      <c r="X382" s="3" t="s">
        <v>438</v>
      </c>
      <c r="Y382" s="16" t="s">
        <v>439</v>
      </c>
      <c r="Z382" s="16" t="s">
        <v>550</v>
      </c>
      <c r="AA382" s="16" t="s">
        <v>439</v>
      </c>
      <c r="AB382" s="16" t="s">
        <v>438</v>
      </c>
      <c r="AC382" s="16" t="s">
        <v>441</v>
      </c>
      <c r="AD382" s="16" t="s">
        <v>438</v>
      </c>
      <c r="AE382" s="3"/>
      <c r="AF382" s="3"/>
    </row>
    <row r="383" spans="1:32" s="5" customFormat="1" ht="76.5">
      <c r="A383" s="16" t="s">
        <v>345</v>
      </c>
      <c r="B383" s="36" t="s">
        <v>346</v>
      </c>
      <c r="C383" s="16"/>
      <c r="D383" s="3"/>
      <c r="E383" s="37" t="s">
        <v>347</v>
      </c>
      <c r="F383" s="16" t="s">
        <v>348</v>
      </c>
      <c r="G383" s="16" t="s">
        <v>1552</v>
      </c>
      <c r="H383" s="3" t="s">
        <v>1553</v>
      </c>
      <c r="I383" s="3" t="s">
        <v>538</v>
      </c>
      <c r="J383" s="3" t="s">
        <v>447</v>
      </c>
      <c r="K383" s="3"/>
      <c r="L383" s="3"/>
      <c r="M383" s="3" t="s">
        <v>448</v>
      </c>
      <c r="N383" s="3" t="s">
        <v>622</v>
      </c>
      <c r="O383" s="3"/>
      <c r="P383" s="3"/>
      <c r="Q383" s="16" t="s">
        <v>1554</v>
      </c>
      <c r="R383" s="16" t="s">
        <v>45</v>
      </c>
      <c r="S383" s="38">
        <v>40</v>
      </c>
      <c r="T383" s="16" t="s">
        <v>437</v>
      </c>
      <c r="U383" s="38" t="s">
        <v>45</v>
      </c>
      <c r="V383" s="16" t="s">
        <v>438</v>
      </c>
      <c r="W383" s="3" t="s">
        <v>98</v>
      </c>
      <c r="X383" s="3" t="s">
        <v>438</v>
      </c>
      <c r="Y383" s="16" t="s">
        <v>439</v>
      </c>
      <c r="Z383" s="16" t="s">
        <v>440</v>
      </c>
      <c r="AA383" s="16" t="s">
        <v>439</v>
      </c>
      <c r="AB383" s="16" t="s">
        <v>438</v>
      </c>
      <c r="AC383" s="16" t="s">
        <v>441</v>
      </c>
      <c r="AD383" s="16" t="s">
        <v>438</v>
      </c>
      <c r="AE383" s="3"/>
      <c r="AF383" s="3"/>
    </row>
    <row r="384" spans="1:32" s="5" customFormat="1" ht="140.25">
      <c r="A384" s="16" t="s">
        <v>218</v>
      </c>
      <c r="B384" s="19" t="s">
        <v>219</v>
      </c>
      <c r="C384" s="16"/>
      <c r="D384" s="3"/>
      <c r="E384" s="3" t="s">
        <v>220</v>
      </c>
      <c r="F384" s="16" t="s">
        <v>221</v>
      </c>
      <c r="G384" s="16" t="s">
        <v>1555</v>
      </c>
      <c r="H384" s="3" t="s">
        <v>1556</v>
      </c>
      <c r="I384" s="3" t="s">
        <v>538</v>
      </c>
      <c r="J384" s="3" t="s">
        <v>11</v>
      </c>
      <c r="K384" s="3"/>
      <c r="L384" s="3"/>
      <c r="M384" s="3" t="s">
        <v>549</v>
      </c>
      <c r="N384" s="3" t="s">
        <v>509</v>
      </c>
      <c r="O384" s="3"/>
      <c r="P384" s="3"/>
      <c r="Q384" s="16" t="s">
        <v>1557</v>
      </c>
      <c r="R384" s="16" t="s">
        <v>45</v>
      </c>
      <c r="S384" s="38">
        <v>72732</v>
      </c>
      <c r="T384" s="16" t="s">
        <v>1558</v>
      </c>
      <c r="U384" s="38">
        <v>207420</v>
      </c>
      <c r="V384" s="16" t="s">
        <v>483</v>
      </c>
      <c r="W384" s="3" t="s">
        <v>98</v>
      </c>
      <c r="X384" s="3" t="s">
        <v>438</v>
      </c>
      <c r="Y384" s="16" t="s">
        <v>439</v>
      </c>
      <c r="Z384" s="16" t="s">
        <v>550</v>
      </c>
      <c r="AA384" s="16" t="s">
        <v>441</v>
      </c>
      <c r="AB384" s="16" t="s">
        <v>438</v>
      </c>
      <c r="AC384" s="16" t="s">
        <v>441</v>
      </c>
      <c r="AD384" s="16" t="s">
        <v>438</v>
      </c>
      <c r="AE384" s="3"/>
      <c r="AF384" s="3"/>
    </row>
    <row r="385" spans="1:32" s="5" customFormat="1" ht="89.25">
      <c r="A385" s="16" t="s">
        <v>218</v>
      </c>
      <c r="B385" s="19" t="s">
        <v>219</v>
      </c>
      <c r="C385" s="16"/>
      <c r="D385" s="3"/>
      <c r="E385" s="3" t="s">
        <v>220</v>
      </c>
      <c r="F385" s="16" t="s">
        <v>221</v>
      </c>
      <c r="G385" s="16" t="s">
        <v>1559</v>
      </c>
      <c r="H385" s="3" t="s">
        <v>1560</v>
      </c>
      <c r="I385" s="3" t="s">
        <v>538</v>
      </c>
      <c r="J385" s="3" t="s">
        <v>11</v>
      </c>
      <c r="K385" s="3"/>
      <c r="L385" s="3"/>
      <c r="M385" s="3" t="s">
        <v>549</v>
      </c>
      <c r="N385" s="3" t="s">
        <v>742</v>
      </c>
      <c r="O385" s="3" t="s">
        <v>509</v>
      </c>
      <c r="P385" s="3"/>
      <c r="Q385" s="16" t="s">
        <v>1561</v>
      </c>
      <c r="R385" s="16" t="s">
        <v>45</v>
      </c>
      <c r="S385" s="38">
        <v>95143</v>
      </c>
      <c r="T385" s="16" t="s">
        <v>1558</v>
      </c>
      <c r="U385" s="38">
        <v>284168</v>
      </c>
      <c r="V385" s="16" t="s">
        <v>483</v>
      </c>
      <c r="W385" s="3" t="s">
        <v>452</v>
      </c>
      <c r="X385" s="3" t="s">
        <v>438</v>
      </c>
      <c r="Y385" s="16" t="s">
        <v>439</v>
      </c>
      <c r="Z385" s="16" t="s">
        <v>440</v>
      </c>
      <c r="AA385" s="16" t="s">
        <v>441</v>
      </c>
      <c r="AB385" s="16" t="s">
        <v>438</v>
      </c>
      <c r="AC385" s="16" t="s">
        <v>441</v>
      </c>
      <c r="AD385" s="16" t="s">
        <v>438</v>
      </c>
      <c r="AE385" s="3"/>
      <c r="AF385" s="3"/>
    </row>
    <row r="386" spans="1:32" s="5" customFormat="1" ht="89.25">
      <c r="A386" s="16" t="s">
        <v>218</v>
      </c>
      <c r="B386" s="19" t="s">
        <v>219</v>
      </c>
      <c r="C386" s="16"/>
      <c r="D386" s="3"/>
      <c r="E386" s="3" t="s">
        <v>220</v>
      </c>
      <c r="F386" s="16" t="s">
        <v>221</v>
      </c>
      <c r="G386" s="16" t="s">
        <v>1562</v>
      </c>
      <c r="H386" s="3" t="s">
        <v>1563</v>
      </c>
      <c r="I386" s="3" t="s">
        <v>14</v>
      </c>
      <c r="J386" s="3"/>
      <c r="K386" s="3"/>
      <c r="L386" s="3"/>
      <c r="M386" s="3" t="s">
        <v>512</v>
      </c>
      <c r="N386" s="3" t="s">
        <v>506</v>
      </c>
      <c r="O386" s="3" t="s">
        <v>519</v>
      </c>
      <c r="P386" s="3"/>
      <c r="Q386" s="16" t="s">
        <v>1564</v>
      </c>
      <c r="R386" s="16" t="s">
        <v>45</v>
      </c>
      <c r="S386" s="38">
        <v>70400</v>
      </c>
      <c r="T386" s="16" t="s">
        <v>1558</v>
      </c>
      <c r="U386" s="38">
        <v>202400</v>
      </c>
      <c r="V386" s="16" t="s">
        <v>483</v>
      </c>
      <c r="W386" s="3" t="s">
        <v>98</v>
      </c>
      <c r="X386" s="3" t="s">
        <v>438</v>
      </c>
      <c r="Y386" s="16" t="s">
        <v>439</v>
      </c>
      <c r="Z386" s="16" t="s">
        <v>440</v>
      </c>
      <c r="AA386" s="16" t="s">
        <v>441</v>
      </c>
      <c r="AB386" s="16" t="s">
        <v>438</v>
      </c>
      <c r="AC386" s="16" t="s">
        <v>441</v>
      </c>
      <c r="AD386" s="16" t="s">
        <v>438</v>
      </c>
      <c r="AE386" s="3"/>
      <c r="AF386" s="3"/>
    </row>
    <row r="387" spans="1:32" s="5" customFormat="1" ht="89.25">
      <c r="A387" s="16" t="s">
        <v>218</v>
      </c>
      <c r="B387" s="19" t="s">
        <v>219</v>
      </c>
      <c r="C387" s="16"/>
      <c r="D387" s="3"/>
      <c r="E387" s="3" t="s">
        <v>220</v>
      </c>
      <c r="F387" s="16" t="s">
        <v>221</v>
      </c>
      <c r="G387" s="16" t="s">
        <v>1565</v>
      </c>
      <c r="H387" s="3" t="s">
        <v>1566</v>
      </c>
      <c r="I387" s="3" t="s">
        <v>14</v>
      </c>
      <c r="J387" s="3"/>
      <c r="K387" s="3"/>
      <c r="L387" s="3"/>
      <c r="M387" s="3" t="s">
        <v>506</v>
      </c>
      <c r="N387" s="3"/>
      <c r="O387" s="3"/>
      <c r="P387" s="3"/>
      <c r="Q387" s="16" t="s">
        <v>1567</v>
      </c>
      <c r="R387" s="16" t="s">
        <v>45</v>
      </c>
      <c r="S387" s="38" t="s">
        <v>45</v>
      </c>
      <c r="T387" s="39" t="s">
        <v>438</v>
      </c>
      <c r="U387" s="38" t="s">
        <v>438</v>
      </c>
      <c r="V387" s="16" t="s">
        <v>438</v>
      </c>
      <c r="W387" s="3" t="s">
        <v>438</v>
      </c>
      <c r="X387" s="3" t="s">
        <v>438</v>
      </c>
      <c r="Y387" s="16" t="s">
        <v>439</v>
      </c>
      <c r="Z387" s="16" t="s">
        <v>440</v>
      </c>
      <c r="AA387" s="16" t="s">
        <v>441</v>
      </c>
      <c r="AB387" s="16" t="s">
        <v>438</v>
      </c>
      <c r="AC387" s="16" t="s">
        <v>441</v>
      </c>
      <c r="AD387" s="16" t="s">
        <v>438</v>
      </c>
      <c r="AE387" s="3"/>
      <c r="AF387" s="3"/>
    </row>
    <row r="388" spans="1:32" s="5" customFormat="1" ht="89.25">
      <c r="A388" s="16" t="s">
        <v>218</v>
      </c>
      <c r="B388" s="19" t="s">
        <v>219</v>
      </c>
      <c r="C388" s="16"/>
      <c r="D388" s="3"/>
      <c r="E388" s="3" t="s">
        <v>220</v>
      </c>
      <c r="F388" s="16" t="s">
        <v>221</v>
      </c>
      <c r="G388" s="16" t="s">
        <v>1568</v>
      </c>
      <c r="H388" s="3" t="s">
        <v>1569</v>
      </c>
      <c r="I388" s="3" t="s">
        <v>14</v>
      </c>
      <c r="J388" s="3"/>
      <c r="K388" s="3"/>
      <c r="L388" s="3"/>
      <c r="M388" s="3" t="s">
        <v>956</v>
      </c>
      <c r="N388" s="43" t="s">
        <v>512</v>
      </c>
      <c r="O388" s="3"/>
      <c r="P388" s="3"/>
      <c r="Q388" s="16" t="s">
        <v>1570</v>
      </c>
      <c r="R388" s="16" t="s">
        <v>45</v>
      </c>
      <c r="S388" s="38">
        <v>8493</v>
      </c>
      <c r="T388" s="16" t="s">
        <v>1558</v>
      </c>
      <c r="U388" s="38">
        <v>24417</v>
      </c>
      <c r="V388" s="16" t="s">
        <v>483</v>
      </c>
      <c r="W388" s="3" t="s">
        <v>98</v>
      </c>
      <c r="X388" s="3" t="s">
        <v>438</v>
      </c>
      <c r="Y388" s="16" t="s">
        <v>439</v>
      </c>
      <c r="Z388" s="16" t="s">
        <v>440</v>
      </c>
      <c r="AA388" s="16" t="s">
        <v>441</v>
      </c>
      <c r="AB388" s="16" t="s">
        <v>438</v>
      </c>
      <c r="AC388" s="16" t="s">
        <v>441</v>
      </c>
      <c r="AD388" s="16" t="s">
        <v>438</v>
      </c>
      <c r="AE388" s="3"/>
      <c r="AF388" s="3"/>
    </row>
    <row r="389" spans="1:32" ht="89.25">
      <c r="A389" s="16" t="s">
        <v>218</v>
      </c>
      <c r="B389" s="19" t="s">
        <v>219</v>
      </c>
      <c r="E389" s="3" t="s">
        <v>220</v>
      </c>
      <c r="F389" s="16" t="s">
        <v>221</v>
      </c>
      <c r="G389" s="16" t="s">
        <v>1571</v>
      </c>
      <c r="H389" s="3" t="s">
        <v>1572</v>
      </c>
      <c r="I389" s="3" t="s">
        <v>14</v>
      </c>
      <c r="M389" s="3" t="s">
        <v>532</v>
      </c>
      <c r="N389" s="3" t="s">
        <v>461</v>
      </c>
      <c r="Q389" s="16" t="s">
        <v>1573</v>
      </c>
      <c r="R389" s="16" t="s">
        <v>45</v>
      </c>
      <c r="S389" s="38" t="s">
        <v>45</v>
      </c>
      <c r="T389" s="39" t="s">
        <v>438</v>
      </c>
      <c r="U389" s="38" t="s">
        <v>438</v>
      </c>
      <c r="V389" s="16" t="s">
        <v>438</v>
      </c>
      <c r="W389" s="3" t="s">
        <v>438</v>
      </c>
      <c r="X389" s="3" t="s">
        <v>438</v>
      </c>
      <c r="Y389" s="16" t="s">
        <v>439</v>
      </c>
      <c r="Z389" s="16" t="s">
        <v>440</v>
      </c>
      <c r="AA389" s="16" t="s">
        <v>441</v>
      </c>
      <c r="AB389" s="16" t="s">
        <v>438</v>
      </c>
      <c r="AC389" s="16" t="s">
        <v>441</v>
      </c>
      <c r="AD389" s="16" t="s">
        <v>438</v>
      </c>
      <c r="AE389" s="3"/>
      <c r="AF389" s="3"/>
    </row>
    <row r="390" spans="1:32" ht="89.25">
      <c r="A390" s="16" t="s">
        <v>218</v>
      </c>
      <c r="B390" s="19" t="s">
        <v>219</v>
      </c>
      <c r="E390" s="3" t="s">
        <v>220</v>
      </c>
      <c r="F390" s="16" t="s">
        <v>221</v>
      </c>
      <c r="G390" s="16" t="s">
        <v>1574</v>
      </c>
      <c r="H390" s="3" t="s">
        <v>1575</v>
      </c>
      <c r="I390" s="3" t="s">
        <v>14</v>
      </c>
      <c r="M390" s="3" t="s">
        <v>532</v>
      </c>
      <c r="N390" s="3" t="s">
        <v>498</v>
      </c>
      <c r="Q390" s="16" t="s">
        <v>1576</v>
      </c>
      <c r="R390" s="16" t="s">
        <v>45</v>
      </c>
      <c r="S390" s="38" t="s">
        <v>45</v>
      </c>
      <c r="T390" s="39" t="s">
        <v>438</v>
      </c>
      <c r="U390" s="38" t="s">
        <v>438</v>
      </c>
      <c r="V390" s="16" t="s">
        <v>438</v>
      </c>
      <c r="W390" s="3" t="s">
        <v>438</v>
      </c>
      <c r="X390" s="3" t="s">
        <v>438</v>
      </c>
      <c r="Y390" s="16" t="s">
        <v>439</v>
      </c>
      <c r="Z390" s="16" t="s">
        <v>550</v>
      </c>
      <c r="AA390" s="16" t="s">
        <v>441</v>
      </c>
      <c r="AB390" s="16" t="s">
        <v>438</v>
      </c>
      <c r="AC390" s="16" t="s">
        <v>441</v>
      </c>
      <c r="AD390" s="16" t="s">
        <v>438</v>
      </c>
      <c r="AE390" s="3"/>
      <c r="AF390" s="3"/>
    </row>
    <row r="391" spans="1:32" ht="89.25">
      <c r="A391" s="16" t="s">
        <v>218</v>
      </c>
      <c r="B391" s="19" t="s">
        <v>219</v>
      </c>
      <c r="E391" s="3" t="s">
        <v>220</v>
      </c>
      <c r="F391" s="16" t="s">
        <v>221</v>
      </c>
      <c r="G391" s="16" t="s">
        <v>1577</v>
      </c>
      <c r="H391" s="3" t="s">
        <v>1578</v>
      </c>
      <c r="I391" s="3" t="s">
        <v>14</v>
      </c>
      <c r="M391" s="3" t="s">
        <v>435</v>
      </c>
      <c r="Q391" s="16" t="s">
        <v>1576</v>
      </c>
      <c r="R391" s="16" t="s">
        <v>45</v>
      </c>
      <c r="S391" s="38" t="s">
        <v>45</v>
      </c>
      <c r="T391" s="39" t="s">
        <v>438</v>
      </c>
      <c r="U391" s="38" t="s">
        <v>438</v>
      </c>
      <c r="V391" s="16" t="s">
        <v>438</v>
      </c>
      <c r="W391" s="3" t="s">
        <v>438</v>
      </c>
      <c r="X391" s="3" t="s">
        <v>438</v>
      </c>
      <c r="Y391" s="16" t="s">
        <v>439</v>
      </c>
      <c r="Z391" s="16" t="s">
        <v>440</v>
      </c>
      <c r="AA391" s="16" t="s">
        <v>441</v>
      </c>
      <c r="AB391" s="16" t="s">
        <v>438</v>
      </c>
      <c r="AC391" s="16" t="s">
        <v>441</v>
      </c>
      <c r="AD391" s="16" t="s">
        <v>438</v>
      </c>
      <c r="AE391" s="3"/>
      <c r="AF391" s="3"/>
    </row>
    <row r="392" spans="1:32" ht="89.25">
      <c r="A392" s="16" t="s">
        <v>218</v>
      </c>
      <c r="B392" s="19" t="s">
        <v>219</v>
      </c>
      <c r="E392" s="3" t="s">
        <v>220</v>
      </c>
      <c r="F392" s="16" t="s">
        <v>221</v>
      </c>
      <c r="G392" s="16" t="s">
        <v>1579</v>
      </c>
      <c r="H392" s="3" t="s">
        <v>1580</v>
      </c>
      <c r="I392" s="3" t="s">
        <v>447</v>
      </c>
      <c r="M392" s="3" t="s">
        <v>448</v>
      </c>
      <c r="Q392" s="16" t="s">
        <v>1581</v>
      </c>
      <c r="R392" s="16" t="s">
        <v>45</v>
      </c>
      <c r="S392" s="38">
        <v>14352</v>
      </c>
      <c r="T392" s="16" t="s">
        <v>1558</v>
      </c>
      <c r="U392" s="38">
        <v>37752</v>
      </c>
      <c r="V392" s="16" t="s">
        <v>483</v>
      </c>
      <c r="W392" s="3" t="s">
        <v>98</v>
      </c>
      <c r="X392" s="3" t="s">
        <v>438</v>
      </c>
      <c r="Y392" s="16" t="s">
        <v>439</v>
      </c>
      <c r="Z392" s="16" t="s">
        <v>440</v>
      </c>
      <c r="AA392" s="16" t="s">
        <v>441</v>
      </c>
      <c r="AB392" s="16" t="s">
        <v>438</v>
      </c>
      <c r="AC392" s="16" t="s">
        <v>441</v>
      </c>
      <c r="AD392" s="16" t="s">
        <v>438</v>
      </c>
      <c r="AE392" s="3"/>
      <c r="AF392" s="3"/>
    </row>
    <row r="393" spans="1:32" ht="102">
      <c r="A393" s="16" t="s">
        <v>218</v>
      </c>
      <c r="B393" s="19" t="s">
        <v>219</v>
      </c>
      <c r="E393" s="3" t="s">
        <v>220</v>
      </c>
      <c r="F393" s="16" t="s">
        <v>221</v>
      </c>
      <c r="G393" s="16" t="s">
        <v>1582</v>
      </c>
      <c r="H393" s="3" t="s">
        <v>1583</v>
      </c>
      <c r="I393" s="3" t="s">
        <v>15</v>
      </c>
      <c r="M393" s="3" t="s">
        <v>566</v>
      </c>
      <c r="N393" s="3" t="s">
        <v>571</v>
      </c>
      <c r="Q393" s="16" t="s">
        <v>1584</v>
      </c>
      <c r="R393" s="16" t="s">
        <v>45</v>
      </c>
      <c r="S393" s="38">
        <v>61308</v>
      </c>
      <c r="T393" s="16" t="s">
        <v>1558</v>
      </c>
      <c r="U393" s="38">
        <v>153271</v>
      </c>
      <c r="V393" s="16" t="s">
        <v>483</v>
      </c>
      <c r="W393" s="3" t="s">
        <v>98</v>
      </c>
      <c r="X393" s="3" t="s">
        <v>438</v>
      </c>
      <c r="Y393" s="16" t="s">
        <v>439</v>
      </c>
      <c r="Z393" s="16" t="s">
        <v>440</v>
      </c>
      <c r="AA393" s="16" t="s">
        <v>441</v>
      </c>
      <c r="AB393" s="16" t="s">
        <v>438</v>
      </c>
      <c r="AC393" s="16" t="s">
        <v>441</v>
      </c>
      <c r="AD393" s="16" t="s">
        <v>438</v>
      </c>
      <c r="AE393" s="3"/>
      <c r="AF393" s="3"/>
    </row>
    <row r="394" spans="1:32" ht="89.25">
      <c r="A394" s="16" t="s">
        <v>218</v>
      </c>
      <c r="B394" s="19" t="s">
        <v>219</v>
      </c>
      <c r="E394" s="3" t="s">
        <v>220</v>
      </c>
      <c r="F394" s="16" t="s">
        <v>221</v>
      </c>
      <c r="G394" s="16" t="s">
        <v>1585</v>
      </c>
      <c r="H394" s="3" t="s">
        <v>1586</v>
      </c>
      <c r="I394" s="3" t="s">
        <v>538</v>
      </c>
      <c r="M394" s="3" t="s">
        <v>622</v>
      </c>
      <c r="Q394" s="16" t="s">
        <v>1587</v>
      </c>
      <c r="R394" s="16" t="s">
        <v>45</v>
      </c>
      <c r="S394" s="38">
        <v>152169</v>
      </c>
      <c r="T394" s="16" t="s">
        <v>1558</v>
      </c>
      <c r="U394" s="38">
        <v>420702</v>
      </c>
      <c r="V394" s="16" t="s">
        <v>483</v>
      </c>
      <c r="W394" s="3" t="s">
        <v>98</v>
      </c>
      <c r="X394" s="3" t="s">
        <v>438</v>
      </c>
      <c r="Y394" s="16" t="s">
        <v>439</v>
      </c>
      <c r="Z394" s="16" t="s">
        <v>440</v>
      </c>
      <c r="AA394" s="16" t="s">
        <v>441</v>
      </c>
      <c r="AB394" s="16" t="s">
        <v>438</v>
      </c>
      <c r="AC394" s="16" t="s">
        <v>441</v>
      </c>
      <c r="AD394" s="16" t="s">
        <v>438</v>
      </c>
      <c r="AE394" s="3"/>
      <c r="AF394" s="3"/>
    </row>
    <row r="395" spans="1:32" ht="89.25">
      <c r="A395" s="16" t="s">
        <v>218</v>
      </c>
      <c r="B395" s="19" t="s">
        <v>219</v>
      </c>
      <c r="E395" s="3" t="s">
        <v>220</v>
      </c>
      <c r="F395" s="16" t="s">
        <v>221</v>
      </c>
      <c r="G395" s="16" t="s">
        <v>1588</v>
      </c>
      <c r="H395" s="3" t="s">
        <v>1589</v>
      </c>
      <c r="I395" s="3" t="s">
        <v>538</v>
      </c>
      <c r="M395" s="3" t="s">
        <v>540</v>
      </c>
      <c r="N395" s="3" t="s">
        <v>542</v>
      </c>
      <c r="O395" s="3" t="s">
        <v>541</v>
      </c>
      <c r="Q395" s="16" t="s">
        <v>1581</v>
      </c>
      <c r="R395" s="16" t="s">
        <v>45</v>
      </c>
      <c r="S395" s="38" t="s">
        <v>45</v>
      </c>
      <c r="T395" s="39" t="s">
        <v>438</v>
      </c>
      <c r="U395" s="38" t="s">
        <v>438</v>
      </c>
      <c r="V395" s="16" t="s">
        <v>438</v>
      </c>
      <c r="W395" s="3" t="s">
        <v>438</v>
      </c>
      <c r="X395" s="3" t="s">
        <v>438</v>
      </c>
      <c r="Y395" s="16" t="s">
        <v>439</v>
      </c>
      <c r="Z395" s="16" t="s">
        <v>440</v>
      </c>
      <c r="AA395" s="16" t="s">
        <v>441</v>
      </c>
      <c r="AB395" s="16" t="s">
        <v>438</v>
      </c>
      <c r="AC395" s="16" t="s">
        <v>441</v>
      </c>
      <c r="AD395" s="16" t="s">
        <v>438</v>
      </c>
      <c r="AE395" s="3"/>
      <c r="AF395" s="3"/>
    </row>
    <row r="396" spans="1:32" ht="89.25">
      <c r="A396" s="16" t="s">
        <v>227</v>
      </c>
      <c r="B396" s="19" t="s">
        <v>228</v>
      </c>
      <c r="C396" s="16" t="s">
        <v>1590</v>
      </c>
      <c r="D396" s="19" t="s">
        <v>1591</v>
      </c>
      <c r="E396" s="3" t="s">
        <v>229</v>
      </c>
      <c r="F396" s="16" t="s">
        <v>230</v>
      </c>
      <c r="G396" s="16" t="s">
        <v>1592</v>
      </c>
      <c r="H396" s="3" t="s">
        <v>1593</v>
      </c>
      <c r="I396" s="3" t="s">
        <v>538</v>
      </c>
      <c r="M396" s="3" t="s">
        <v>622</v>
      </c>
      <c r="N396" s="3" t="s">
        <v>601</v>
      </c>
      <c r="Q396" s="16" t="s">
        <v>1594</v>
      </c>
      <c r="R396" s="16" t="s">
        <v>45</v>
      </c>
      <c r="S396" s="38">
        <v>3377</v>
      </c>
      <c r="T396" s="16">
        <v>2030</v>
      </c>
      <c r="U396" s="38" t="s">
        <v>45</v>
      </c>
      <c r="V396" s="16" t="s">
        <v>438</v>
      </c>
      <c r="W396" s="3" t="s">
        <v>98</v>
      </c>
      <c r="X396" s="3" t="s">
        <v>438</v>
      </c>
      <c r="Y396" s="16" t="s">
        <v>439</v>
      </c>
      <c r="Z396" s="16" t="s">
        <v>550</v>
      </c>
      <c r="AA396" s="16" t="s">
        <v>441</v>
      </c>
      <c r="AB396" s="16" t="s">
        <v>438</v>
      </c>
      <c r="AC396" s="16" t="s">
        <v>441</v>
      </c>
      <c r="AD396" s="16" t="s">
        <v>438</v>
      </c>
      <c r="AE396" s="3"/>
      <c r="AF396" s="3"/>
    </row>
    <row r="397" spans="1:32" ht="102">
      <c r="A397" s="16" t="s">
        <v>227</v>
      </c>
      <c r="B397" s="19" t="s">
        <v>228</v>
      </c>
      <c r="C397" s="16" t="s">
        <v>1590</v>
      </c>
      <c r="D397" s="19" t="s">
        <v>1591</v>
      </c>
      <c r="E397" s="3" t="s">
        <v>229</v>
      </c>
      <c r="F397" s="16" t="s">
        <v>230</v>
      </c>
      <c r="G397" s="16" t="s">
        <v>1595</v>
      </c>
      <c r="H397" s="3" t="s">
        <v>1596</v>
      </c>
      <c r="I397" s="3" t="s">
        <v>538</v>
      </c>
      <c r="M397" s="3" t="s">
        <v>539</v>
      </c>
      <c r="Q397" s="16" t="s">
        <v>1597</v>
      </c>
      <c r="R397" s="16" t="s">
        <v>45</v>
      </c>
      <c r="S397" s="38">
        <v>11475</v>
      </c>
      <c r="T397" s="16">
        <v>2030</v>
      </c>
      <c r="U397" s="38" t="s">
        <v>45</v>
      </c>
      <c r="V397" s="16" t="s">
        <v>438</v>
      </c>
      <c r="W397" s="3" t="s">
        <v>98</v>
      </c>
      <c r="X397" s="3" t="s">
        <v>438</v>
      </c>
      <c r="Y397" s="16" t="s">
        <v>439</v>
      </c>
      <c r="Z397" s="16" t="s">
        <v>440</v>
      </c>
      <c r="AA397" s="16" t="s">
        <v>441</v>
      </c>
      <c r="AB397" s="16" t="s">
        <v>438</v>
      </c>
      <c r="AC397" s="16" t="s">
        <v>441</v>
      </c>
      <c r="AD397" s="16" t="s">
        <v>438</v>
      </c>
      <c r="AE397" s="3"/>
      <c r="AF397" s="3"/>
    </row>
    <row r="398" spans="1:32" ht="102">
      <c r="A398" s="16" t="s">
        <v>227</v>
      </c>
      <c r="B398" s="19" t="s">
        <v>228</v>
      </c>
      <c r="C398" s="16" t="s">
        <v>1590</v>
      </c>
      <c r="D398" s="19" t="s">
        <v>1591</v>
      </c>
      <c r="E398" s="3" t="s">
        <v>229</v>
      </c>
      <c r="F398" s="16" t="s">
        <v>230</v>
      </c>
      <c r="G398" s="16" t="s">
        <v>1598</v>
      </c>
      <c r="H398" s="3" t="s">
        <v>1596</v>
      </c>
      <c r="I398" s="3" t="s">
        <v>538</v>
      </c>
      <c r="M398" s="3" t="s">
        <v>539</v>
      </c>
      <c r="Q398" s="16" t="s">
        <v>1597</v>
      </c>
      <c r="R398" s="16" t="s">
        <v>45</v>
      </c>
      <c r="S398" s="38">
        <v>50625</v>
      </c>
      <c r="T398" s="16">
        <v>2030</v>
      </c>
      <c r="U398" s="38" t="s">
        <v>45</v>
      </c>
      <c r="V398" s="16" t="s">
        <v>438</v>
      </c>
      <c r="W398" s="3" t="s">
        <v>98</v>
      </c>
      <c r="X398" s="3" t="s">
        <v>438</v>
      </c>
      <c r="Y398" s="16" t="s">
        <v>439</v>
      </c>
      <c r="Z398" s="16" t="s">
        <v>440</v>
      </c>
      <c r="AA398" s="16" t="s">
        <v>441</v>
      </c>
      <c r="AB398" s="16" t="s">
        <v>438</v>
      </c>
      <c r="AC398" s="16" t="s">
        <v>441</v>
      </c>
      <c r="AD398" s="16" t="s">
        <v>438</v>
      </c>
      <c r="AE398" s="3"/>
      <c r="AF398" s="3"/>
    </row>
    <row r="399" spans="1:32" ht="102">
      <c r="A399" s="16" t="s">
        <v>227</v>
      </c>
      <c r="B399" s="19" t="s">
        <v>228</v>
      </c>
      <c r="C399" s="16" t="s">
        <v>1590</v>
      </c>
      <c r="D399" s="19" t="s">
        <v>1591</v>
      </c>
      <c r="E399" s="3" t="s">
        <v>229</v>
      </c>
      <c r="F399" s="16" t="s">
        <v>230</v>
      </c>
      <c r="G399" s="16" t="s">
        <v>1599</v>
      </c>
      <c r="H399" s="3" t="s">
        <v>1596</v>
      </c>
      <c r="I399" s="3" t="s">
        <v>538</v>
      </c>
      <c r="M399" s="3" t="s">
        <v>539</v>
      </c>
      <c r="Q399" s="16" t="s">
        <v>1597</v>
      </c>
      <c r="R399" s="16" t="s">
        <v>45</v>
      </c>
      <c r="S399" s="38">
        <v>1918.2</v>
      </c>
      <c r="T399" s="16">
        <v>2030</v>
      </c>
      <c r="U399" s="38" t="s">
        <v>45</v>
      </c>
      <c r="V399" s="16" t="s">
        <v>438</v>
      </c>
      <c r="W399" s="3" t="s">
        <v>98</v>
      </c>
      <c r="X399" s="3" t="s">
        <v>438</v>
      </c>
      <c r="Y399" s="16" t="s">
        <v>439</v>
      </c>
      <c r="Z399" s="16" t="s">
        <v>440</v>
      </c>
      <c r="AA399" s="16" t="s">
        <v>441</v>
      </c>
      <c r="AB399" s="16" t="s">
        <v>438</v>
      </c>
      <c r="AC399" s="16" t="s">
        <v>441</v>
      </c>
      <c r="AD399" s="16" t="s">
        <v>438</v>
      </c>
      <c r="AE399" s="3"/>
      <c r="AF399" s="3"/>
    </row>
    <row r="400" spans="1:32" ht="102">
      <c r="A400" s="16" t="s">
        <v>227</v>
      </c>
      <c r="B400" s="19" t="s">
        <v>228</v>
      </c>
      <c r="C400" s="16" t="s">
        <v>1590</v>
      </c>
      <c r="D400" s="19" t="s">
        <v>1591</v>
      </c>
      <c r="E400" s="3" t="s">
        <v>229</v>
      </c>
      <c r="F400" s="16" t="s">
        <v>230</v>
      </c>
      <c r="G400" s="16" t="s">
        <v>1600</v>
      </c>
      <c r="H400" s="3" t="s">
        <v>1596</v>
      </c>
      <c r="I400" s="3" t="s">
        <v>538</v>
      </c>
      <c r="M400" s="3" t="s">
        <v>539</v>
      </c>
      <c r="Q400" s="16" t="s">
        <v>1597</v>
      </c>
      <c r="R400" s="16" t="s">
        <v>45</v>
      </c>
      <c r="S400" s="38">
        <v>3727.5</v>
      </c>
      <c r="T400" s="16">
        <v>2030</v>
      </c>
      <c r="U400" s="38" t="s">
        <v>45</v>
      </c>
      <c r="V400" s="16" t="s">
        <v>438</v>
      </c>
      <c r="W400" s="3" t="s">
        <v>98</v>
      </c>
      <c r="X400" s="3" t="s">
        <v>438</v>
      </c>
      <c r="Y400" s="16" t="s">
        <v>439</v>
      </c>
      <c r="Z400" s="16" t="s">
        <v>440</v>
      </c>
      <c r="AA400" s="16" t="s">
        <v>441</v>
      </c>
      <c r="AB400" s="16" t="s">
        <v>438</v>
      </c>
      <c r="AC400" s="16" t="s">
        <v>441</v>
      </c>
      <c r="AD400" s="16" t="s">
        <v>438</v>
      </c>
      <c r="AE400" s="3"/>
      <c r="AF400" s="3"/>
    </row>
    <row r="401" spans="1:32" ht="78" customHeight="1">
      <c r="A401" s="16" t="s">
        <v>227</v>
      </c>
      <c r="B401" s="19" t="s">
        <v>228</v>
      </c>
      <c r="C401" s="16" t="s">
        <v>1590</v>
      </c>
      <c r="D401" s="19" t="s">
        <v>1591</v>
      </c>
      <c r="E401" s="3" t="s">
        <v>229</v>
      </c>
      <c r="F401" s="16" t="s">
        <v>230</v>
      </c>
      <c r="G401" s="16" t="s">
        <v>1601</v>
      </c>
      <c r="H401" s="3" t="s">
        <v>1602</v>
      </c>
      <c r="I401" s="3" t="s">
        <v>538</v>
      </c>
      <c r="M401" s="3" t="s">
        <v>622</v>
      </c>
      <c r="N401" s="3" t="s">
        <v>601</v>
      </c>
      <c r="Q401" s="16" t="s">
        <v>1603</v>
      </c>
      <c r="R401" s="16" t="s">
        <v>45</v>
      </c>
      <c r="S401" s="38">
        <v>6672</v>
      </c>
      <c r="T401" s="16">
        <v>2030</v>
      </c>
      <c r="U401" s="38" t="s">
        <v>45</v>
      </c>
      <c r="V401" s="16" t="s">
        <v>438</v>
      </c>
      <c r="W401" s="3" t="s">
        <v>98</v>
      </c>
      <c r="X401" s="3" t="s">
        <v>438</v>
      </c>
      <c r="Y401" s="16" t="s">
        <v>441</v>
      </c>
      <c r="Z401" s="16" t="s">
        <v>440</v>
      </c>
      <c r="AA401" s="16" t="s">
        <v>441</v>
      </c>
      <c r="AB401" s="16" t="s">
        <v>438</v>
      </c>
      <c r="AC401" s="16" t="s">
        <v>441</v>
      </c>
      <c r="AD401" s="16" t="s">
        <v>438</v>
      </c>
      <c r="AE401" s="3"/>
      <c r="AF401" s="3"/>
    </row>
    <row r="402" spans="1:32" ht="117" customHeight="1">
      <c r="A402" s="16" t="s">
        <v>227</v>
      </c>
      <c r="B402" s="19" t="s">
        <v>228</v>
      </c>
      <c r="C402" s="16" t="s">
        <v>1590</v>
      </c>
      <c r="D402" s="19" t="s">
        <v>1591</v>
      </c>
      <c r="E402" s="3" t="s">
        <v>229</v>
      </c>
      <c r="F402" s="16" t="s">
        <v>230</v>
      </c>
      <c r="G402" s="16" t="s">
        <v>1604</v>
      </c>
      <c r="H402" s="3" t="s">
        <v>1605</v>
      </c>
      <c r="I402" s="3" t="s">
        <v>538</v>
      </c>
      <c r="J402" s="3" t="s">
        <v>11</v>
      </c>
      <c r="M402" s="3" t="s">
        <v>549</v>
      </c>
      <c r="N402" s="3" t="s">
        <v>742</v>
      </c>
      <c r="O402" s="3" t="s">
        <v>509</v>
      </c>
      <c r="P402" s="3" t="s">
        <v>561</v>
      </c>
      <c r="Q402" s="16" t="s">
        <v>229</v>
      </c>
      <c r="R402" s="16" t="s">
        <v>45</v>
      </c>
      <c r="S402" s="38">
        <v>33086</v>
      </c>
      <c r="T402" s="16">
        <v>2030</v>
      </c>
      <c r="U402" s="38" t="s">
        <v>45</v>
      </c>
      <c r="V402" s="16" t="s">
        <v>438</v>
      </c>
      <c r="W402" s="3" t="s">
        <v>98</v>
      </c>
      <c r="X402" s="3" t="s">
        <v>438</v>
      </c>
      <c r="Y402" s="16" t="s">
        <v>441</v>
      </c>
      <c r="Z402" s="16" t="s">
        <v>440</v>
      </c>
      <c r="AA402" s="16" t="s">
        <v>441</v>
      </c>
      <c r="AB402" s="16" t="s">
        <v>438</v>
      </c>
      <c r="AC402" s="16" t="s">
        <v>441</v>
      </c>
      <c r="AD402" s="16" t="s">
        <v>438</v>
      </c>
    </row>
    <row r="403" spans="1:32" ht="117" customHeight="1">
      <c r="A403" s="16" t="s">
        <v>227</v>
      </c>
      <c r="B403" s="19" t="s">
        <v>228</v>
      </c>
      <c r="C403" s="16" t="s">
        <v>1590</v>
      </c>
      <c r="D403" s="19" t="s">
        <v>1591</v>
      </c>
      <c r="E403" s="3" t="s">
        <v>229</v>
      </c>
      <c r="F403" s="16" t="s">
        <v>230</v>
      </c>
      <c r="G403" s="16" t="s">
        <v>1606</v>
      </c>
      <c r="H403" s="3" t="s">
        <v>1607</v>
      </c>
      <c r="I403" s="3" t="s">
        <v>14</v>
      </c>
      <c r="M403" s="3" t="s">
        <v>435</v>
      </c>
      <c r="N403" s="3" t="s">
        <v>529</v>
      </c>
      <c r="Q403" s="16" t="s">
        <v>1608</v>
      </c>
      <c r="R403" s="16" t="s">
        <v>45</v>
      </c>
      <c r="S403" s="38">
        <v>7671</v>
      </c>
      <c r="T403" s="16">
        <v>2030</v>
      </c>
      <c r="U403" s="38" t="s">
        <v>45</v>
      </c>
      <c r="V403" s="16" t="s">
        <v>438</v>
      </c>
      <c r="W403" s="3" t="s">
        <v>98</v>
      </c>
      <c r="X403" s="3" t="s">
        <v>438</v>
      </c>
      <c r="Y403" s="16" t="s">
        <v>439</v>
      </c>
      <c r="Z403" s="16" t="s">
        <v>440</v>
      </c>
      <c r="AA403" s="16" t="s">
        <v>441</v>
      </c>
      <c r="AB403" s="16" t="s">
        <v>438</v>
      </c>
      <c r="AC403" s="16" t="s">
        <v>441</v>
      </c>
      <c r="AD403" s="16" t="s">
        <v>438</v>
      </c>
      <c r="AE403" s="3"/>
      <c r="AF403" s="3"/>
    </row>
    <row r="404" spans="1:32" ht="89.25">
      <c r="A404" s="16" t="s">
        <v>227</v>
      </c>
      <c r="B404" s="19" t="s">
        <v>228</v>
      </c>
      <c r="C404" s="16" t="s">
        <v>1590</v>
      </c>
      <c r="D404" s="19" t="s">
        <v>1591</v>
      </c>
      <c r="E404" s="3" t="s">
        <v>229</v>
      </c>
      <c r="F404" s="16" t="s">
        <v>230</v>
      </c>
      <c r="G404" s="16" t="s">
        <v>1609</v>
      </c>
      <c r="H404" s="3" t="s">
        <v>1610</v>
      </c>
      <c r="I404" s="3" t="s">
        <v>14</v>
      </c>
      <c r="M404" s="3" t="s">
        <v>435</v>
      </c>
      <c r="Q404" s="16" t="s">
        <v>887</v>
      </c>
      <c r="R404" s="16" t="s">
        <v>45</v>
      </c>
      <c r="S404" s="38">
        <v>32615</v>
      </c>
      <c r="T404" s="16">
        <v>2030</v>
      </c>
      <c r="U404" s="38" t="s">
        <v>45</v>
      </c>
      <c r="V404" s="16" t="s">
        <v>438</v>
      </c>
      <c r="W404" s="3" t="s">
        <v>98</v>
      </c>
      <c r="X404" s="3" t="s">
        <v>438</v>
      </c>
      <c r="Y404" s="16" t="s">
        <v>441</v>
      </c>
      <c r="Z404" s="16" t="s">
        <v>440</v>
      </c>
      <c r="AA404" s="16" t="s">
        <v>441</v>
      </c>
      <c r="AB404" s="16" t="s">
        <v>438</v>
      </c>
      <c r="AC404" s="16" t="s">
        <v>441</v>
      </c>
      <c r="AD404" s="16" t="s">
        <v>438</v>
      </c>
      <c r="AE404" s="3"/>
      <c r="AF404" s="3"/>
    </row>
    <row r="405" spans="1:32" ht="89.25">
      <c r="A405" s="16" t="s">
        <v>227</v>
      </c>
      <c r="B405" s="19" t="s">
        <v>228</v>
      </c>
      <c r="C405" s="16" t="s">
        <v>1590</v>
      </c>
      <c r="D405" s="19" t="s">
        <v>1591</v>
      </c>
      <c r="E405" s="3" t="s">
        <v>229</v>
      </c>
      <c r="F405" s="16" t="s">
        <v>230</v>
      </c>
      <c r="G405" s="16" t="s">
        <v>1611</v>
      </c>
      <c r="H405" s="3" t="s">
        <v>1612</v>
      </c>
      <c r="I405" s="3" t="s">
        <v>14</v>
      </c>
      <c r="M405" s="3" t="s">
        <v>435</v>
      </c>
      <c r="Q405" s="16" t="s">
        <v>1613</v>
      </c>
      <c r="R405" s="16" t="s">
        <v>45</v>
      </c>
      <c r="S405" s="38">
        <v>5127</v>
      </c>
      <c r="T405" s="16">
        <v>2030</v>
      </c>
      <c r="U405" s="38" t="s">
        <v>45</v>
      </c>
      <c r="V405" s="16" t="s">
        <v>438</v>
      </c>
      <c r="W405" s="3" t="s">
        <v>98</v>
      </c>
      <c r="X405" s="3" t="s">
        <v>438</v>
      </c>
      <c r="Y405" s="16" t="s">
        <v>441</v>
      </c>
      <c r="Z405" s="16" t="s">
        <v>440</v>
      </c>
      <c r="AA405" s="16" t="s">
        <v>441</v>
      </c>
      <c r="AB405" s="16" t="s">
        <v>438</v>
      </c>
      <c r="AC405" s="16" t="s">
        <v>441</v>
      </c>
      <c r="AD405" s="16" t="s">
        <v>438</v>
      </c>
      <c r="AE405" s="3"/>
      <c r="AF405" s="3"/>
    </row>
    <row r="406" spans="1:32" ht="89.25">
      <c r="A406" s="16" t="s">
        <v>227</v>
      </c>
      <c r="B406" s="19" t="s">
        <v>228</v>
      </c>
      <c r="C406" s="16" t="s">
        <v>1590</v>
      </c>
      <c r="D406" s="19" t="s">
        <v>1591</v>
      </c>
      <c r="E406" s="3" t="s">
        <v>229</v>
      </c>
      <c r="F406" s="16" t="s">
        <v>230</v>
      </c>
      <c r="G406" s="16" t="s">
        <v>1614</v>
      </c>
      <c r="H406" s="3" t="s">
        <v>1615</v>
      </c>
      <c r="I406" s="3" t="s">
        <v>14</v>
      </c>
      <c r="M406" s="3" t="s">
        <v>506</v>
      </c>
      <c r="Q406" s="16" t="s">
        <v>1616</v>
      </c>
      <c r="R406" s="16" t="s">
        <v>45</v>
      </c>
      <c r="S406" s="38">
        <v>2205</v>
      </c>
      <c r="T406" s="16">
        <v>2030</v>
      </c>
      <c r="U406" s="38" t="s">
        <v>45</v>
      </c>
      <c r="V406" s="16" t="s">
        <v>438</v>
      </c>
      <c r="W406" s="3" t="s">
        <v>98</v>
      </c>
      <c r="X406" s="3" t="s">
        <v>438</v>
      </c>
      <c r="Y406" s="16" t="s">
        <v>439</v>
      </c>
      <c r="Z406" s="16" t="s">
        <v>550</v>
      </c>
      <c r="AA406" s="16" t="s">
        <v>441</v>
      </c>
      <c r="AB406" s="16" t="s">
        <v>438</v>
      </c>
      <c r="AC406" s="16" t="s">
        <v>441</v>
      </c>
      <c r="AD406" s="16" t="s">
        <v>438</v>
      </c>
      <c r="AE406" s="3"/>
      <c r="AF406" s="3"/>
    </row>
    <row r="407" spans="1:32" ht="89.25">
      <c r="A407" s="16" t="s">
        <v>227</v>
      </c>
      <c r="B407" s="19" t="s">
        <v>228</v>
      </c>
      <c r="C407" s="16" t="s">
        <v>1590</v>
      </c>
      <c r="D407" s="19" t="s">
        <v>1591</v>
      </c>
      <c r="E407" s="3" t="s">
        <v>229</v>
      </c>
      <c r="F407" s="16" t="s">
        <v>230</v>
      </c>
      <c r="G407" s="16" t="s">
        <v>1617</v>
      </c>
      <c r="H407" s="3" t="s">
        <v>1618</v>
      </c>
      <c r="I407" s="3" t="s">
        <v>14</v>
      </c>
      <c r="M407" s="3" t="s">
        <v>512</v>
      </c>
      <c r="Q407" s="16" t="s">
        <v>1619</v>
      </c>
      <c r="R407" s="16" t="s">
        <v>45</v>
      </c>
      <c r="S407" s="38">
        <v>521238</v>
      </c>
      <c r="T407" s="16">
        <v>2030</v>
      </c>
      <c r="U407" s="38" t="s">
        <v>45</v>
      </c>
      <c r="V407" s="16" t="s">
        <v>438</v>
      </c>
      <c r="W407" s="3" t="s">
        <v>98</v>
      </c>
      <c r="X407" s="3" t="s">
        <v>438</v>
      </c>
      <c r="Y407" s="16" t="s">
        <v>441</v>
      </c>
      <c r="Z407" s="16" t="s">
        <v>440</v>
      </c>
      <c r="AA407" s="16" t="s">
        <v>441</v>
      </c>
      <c r="AB407" s="16" t="s">
        <v>438</v>
      </c>
      <c r="AC407" s="16" t="s">
        <v>441</v>
      </c>
      <c r="AD407" s="16" t="s">
        <v>438</v>
      </c>
      <c r="AE407" s="3"/>
      <c r="AF407" s="3"/>
    </row>
    <row r="408" spans="1:32" ht="89.25">
      <c r="A408" s="16" t="s">
        <v>227</v>
      </c>
      <c r="B408" s="19" t="s">
        <v>228</v>
      </c>
      <c r="C408" s="16" t="s">
        <v>1590</v>
      </c>
      <c r="D408" s="19" t="s">
        <v>1591</v>
      </c>
      <c r="E408" s="3" t="s">
        <v>229</v>
      </c>
      <c r="F408" s="16" t="s">
        <v>230</v>
      </c>
      <c r="G408" s="16" t="s">
        <v>1620</v>
      </c>
      <c r="H408" s="3" t="s">
        <v>1618</v>
      </c>
      <c r="I408" s="3" t="s">
        <v>14</v>
      </c>
      <c r="M408" s="3" t="s">
        <v>513</v>
      </c>
      <c r="N408" s="43" t="s">
        <v>512</v>
      </c>
      <c r="Q408" s="16" t="s">
        <v>1619</v>
      </c>
      <c r="R408" s="16" t="s">
        <v>45</v>
      </c>
      <c r="S408" s="38">
        <v>12156</v>
      </c>
      <c r="T408" s="16">
        <v>2030</v>
      </c>
      <c r="U408" s="38" t="s">
        <v>45</v>
      </c>
      <c r="V408" s="16" t="s">
        <v>438</v>
      </c>
      <c r="W408" s="3" t="s">
        <v>98</v>
      </c>
      <c r="X408" s="3" t="s">
        <v>438</v>
      </c>
      <c r="Y408" s="16" t="s">
        <v>441</v>
      </c>
      <c r="Z408" s="16" t="s">
        <v>440</v>
      </c>
      <c r="AA408" s="16" t="s">
        <v>441</v>
      </c>
      <c r="AB408" s="16" t="s">
        <v>438</v>
      </c>
      <c r="AC408" s="16" t="s">
        <v>441</v>
      </c>
      <c r="AD408" s="16" t="s">
        <v>438</v>
      </c>
      <c r="AE408" s="3"/>
      <c r="AF408" s="3"/>
    </row>
    <row r="409" spans="1:32" ht="89.25">
      <c r="A409" s="16" t="s">
        <v>227</v>
      </c>
      <c r="B409" s="19" t="s">
        <v>228</v>
      </c>
      <c r="C409" s="16" t="s">
        <v>1590</v>
      </c>
      <c r="D409" s="19" t="s">
        <v>1591</v>
      </c>
      <c r="E409" s="3" t="s">
        <v>229</v>
      </c>
      <c r="F409" s="16" t="s">
        <v>230</v>
      </c>
      <c r="G409" s="16" t="s">
        <v>1621</v>
      </c>
      <c r="H409" s="3" t="s">
        <v>1618</v>
      </c>
      <c r="I409" s="3" t="s">
        <v>14</v>
      </c>
      <c r="M409" s="3" t="s">
        <v>455</v>
      </c>
      <c r="N409" s="43" t="s">
        <v>512</v>
      </c>
      <c r="Q409" s="16" t="s">
        <v>1619</v>
      </c>
      <c r="R409" s="16" t="s">
        <v>45</v>
      </c>
      <c r="S409" s="38">
        <v>10981</v>
      </c>
      <c r="T409" s="16">
        <v>2030</v>
      </c>
      <c r="U409" s="38" t="s">
        <v>45</v>
      </c>
      <c r="V409" s="16" t="s">
        <v>438</v>
      </c>
      <c r="W409" s="3" t="s">
        <v>98</v>
      </c>
      <c r="X409" s="3" t="s">
        <v>438</v>
      </c>
      <c r="Y409" s="16" t="s">
        <v>441</v>
      </c>
      <c r="Z409" s="16" t="s">
        <v>440</v>
      </c>
      <c r="AA409" s="16" t="s">
        <v>441</v>
      </c>
      <c r="AB409" s="16" t="s">
        <v>438</v>
      </c>
      <c r="AC409" s="16" t="s">
        <v>441</v>
      </c>
      <c r="AD409" s="16" t="s">
        <v>438</v>
      </c>
      <c r="AE409" s="3"/>
      <c r="AF409" s="3"/>
    </row>
    <row r="410" spans="1:32" ht="89.25">
      <c r="A410" s="16" t="s">
        <v>227</v>
      </c>
      <c r="B410" s="19" t="s">
        <v>228</v>
      </c>
      <c r="C410" s="16" t="s">
        <v>1590</v>
      </c>
      <c r="D410" s="19" t="s">
        <v>1591</v>
      </c>
      <c r="E410" s="3" t="s">
        <v>229</v>
      </c>
      <c r="F410" s="16" t="s">
        <v>230</v>
      </c>
      <c r="G410" s="16" t="s">
        <v>1622</v>
      </c>
      <c r="H410" s="3" t="s">
        <v>1623</v>
      </c>
      <c r="I410" s="3" t="s">
        <v>14</v>
      </c>
      <c r="M410" s="3" t="s">
        <v>506</v>
      </c>
      <c r="N410" s="3" t="s">
        <v>435</v>
      </c>
      <c r="Q410" s="16" t="s">
        <v>1624</v>
      </c>
      <c r="R410" s="16" t="s">
        <v>45</v>
      </c>
      <c r="S410" s="38">
        <v>176306</v>
      </c>
      <c r="T410" s="16">
        <v>2030</v>
      </c>
      <c r="U410" s="38" t="s">
        <v>45</v>
      </c>
      <c r="V410" s="16" t="s">
        <v>438</v>
      </c>
      <c r="W410" s="3" t="s">
        <v>463</v>
      </c>
      <c r="X410" s="3" t="s">
        <v>438</v>
      </c>
      <c r="Y410" s="16" t="s">
        <v>439</v>
      </c>
      <c r="Z410" s="16" t="s">
        <v>440</v>
      </c>
      <c r="AA410" s="16" t="s">
        <v>441</v>
      </c>
      <c r="AB410" s="16" t="s">
        <v>438</v>
      </c>
      <c r="AC410" s="16" t="s">
        <v>441</v>
      </c>
      <c r="AD410" s="16" t="s">
        <v>438</v>
      </c>
      <c r="AE410" s="3"/>
      <c r="AF410" s="3"/>
    </row>
    <row r="411" spans="1:32" ht="293.25">
      <c r="A411" s="16" t="s">
        <v>227</v>
      </c>
      <c r="B411" s="19" t="s">
        <v>228</v>
      </c>
      <c r="C411" s="16" t="s">
        <v>1590</v>
      </c>
      <c r="D411" s="19" t="s">
        <v>1591</v>
      </c>
      <c r="E411" s="3" t="s">
        <v>229</v>
      </c>
      <c r="F411" s="16" t="s">
        <v>230</v>
      </c>
      <c r="G411" s="16" t="s">
        <v>1625</v>
      </c>
      <c r="H411" s="3" t="s">
        <v>1626</v>
      </c>
      <c r="I411" s="3" t="s">
        <v>447</v>
      </c>
      <c r="M411" s="3" t="s">
        <v>448</v>
      </c>
      <c r="N411" s="3" t="s">
        <v>481</v>
      </c>
      <c r="Q411" s="16" t="s">
        <v>1627</v>
      </c>
      <c r="R411" s="16" t="s">
        <v>45</v>
      </c>
      <c r="S411" s="38">
        <v>256639</v>
      </c>
      <c r="T411" s="16">
        <v>2030</v>
      </c>
      <c r="U411" s="38" t="s">
        <v>45</v>
      </c>
      <c r="V411" s="16" t="s">
        <v>438</v>
      </c>
      <c r="W411" s="3" t="s">
        <v>98</v>
      </c>
      <c r="X411" s="3" t="s">
        <v>438</v>
      </c>
      <c r="Y411" s="16" t="s">
        <v>441</v>
      </c>
      <c r="Z411" s="16" t="s">
        <v>440</v>
      </c>
      <c r="AA411" s="16" t="s">
        <v>441</v>
      </c>
      <c r="AB411" s="16" t="s">
        <v>438</v>
      </c>
      <c r="AC411" s="16" t="s">
        <v>441</v>
      </c>
      <c r="AD411" s="16" t="s">
        <v>438</v>
      </c>
      <c r="AE411" s="3"/>
      <c r="AF411" s="3"/>
    </row>
    <row r="412" spans="1:32" ht="191.25">
      <c r="A412" s="16" t="s">
        <v>227</v>
      </c>
      <c r="B412" s="19" t="s">
        <v>228</v>
      </c>
      <c r="C412" s="16" t="s">
        <v>1590</v>
      </c>
      <c r="D412" s="19" t="s">
        <v>1591</v>
      </c>
      <c r="E412" s="3" t="s">
        <v>229</v>
      </c>
      <c r="F412" s="16" t="s">
        <v>230</v>
      </c>
      <c r="G412" s="16" t="s">
        <v>1628</v>
      </c>
      <c r="H412" s="3" t="s">
        <v>1629</v>
      </c>
      <c r="I412" s="3" t="s">
        <v>447</v>
      </c>
      <c r="M412" s="3" t="s">
        <v>481</v>
      </c>
      <c r="N412" s="3" t="s">
        <v>448</v>
      </c>
      <c r="Q412" s="16" t="s">
        <v>1630</v>
      </c>
      <c r="R412" s="16" t="s">
        <v>45</v>
      </c>
      <c r="S412" s="38">
        <v>802038</v>
      </c>
      <c r="T412" s="16">
        <v>2030</v>
      </c>
      <c r="U412" s="38" t="s">
        <v>45</v>
      </c>
      <c r="V412" s="16" t="s">
        <v>438</v>
      </c>
      <c r="W412" s="3" t="s">
        <v>98</v>
      </c>
      <c r="X412" s="3" t="s">
        <v>438</v>
      </c>
      <c r="Y412" s="16" t="s">
        <v>439</v>
      </c>
      <c r="Z412" s="16" t="s">
        <v>440</v>
      </c>
      <c r="AA412" s="16" t="s">
        <v>441</v>
      </c>
      <c r="AB412" s="16" t="s">
        <v>438</v>
      </c>
      <c r="AC412" s="16" t="s">
        <v>441</v>
      </c>
      <c r="AD412" s="16" t="s">
        <v>438</v>
      </c>
      <c r="AE412" s="3"/>
      <c r="AF412" s="3"/>
    </row>
    <row r="413" spans="1:32" ht="89.25">
      <c r="A413" s="16" t="s">
        <v>227</v>
      </c>
      <c r="B413" s="19" t="s">
        <v>228</v>
      </c>
      <c r="C413" s="16" t="s">
        <v>1590</v>
      </c>
      <c r="D413" s="19" t="s">
        <v>1591</v>
      </c>
      <c r="E413" s="3" t="s">
        <v>229</v>
      </c>
      <c r="F413" s="16" t="s">
        <v>230</v>
      </c>
      <c r="G413" s="16" t="s">
        <v>1631</v>
      </c>
      <c r="H413" s="3" t="s">
        <v>1632</v>
      </c>
      <c r="I413" s="3" t="s">
        <v>447</v>
      </c>
      <c r="M413" s="3" t="s">
        <v>481</v>
      </c>
      <c r="Q413" s="16" t="s">
        <v>1633</v>
      </c>
      <c r="R413" s="16" t="s">
        <v>45</v>
      </c>
      <c r="S413" s="38">
        <v>1.92</v>
      </c>
      <c r="T413" s="16">
        <v>2030</v>
      </c>
      <c r="U413" s="38" t="s">
        <v>45</v>
      </c>
      <c r="V413" s="16" t="s">
        <v>438</v>
      </c>
      <c r="W413" s="3" t="s">
        <v>98</v>
      </c>
      <c r="X413" s="3" t="s">
        <v>438</v>
      </c>
      <c r="Y413" s="16" t="s">
        <v>441</v>
      </c>
      <c r="Z413" s="16" t="s">
        <v>440</v>
      </c>
      <c r="AA413" s="16" t="s">
        <v>441</v>
      </c>
      <c r="AB413" s="16" t="s">
        <v>438</v>
      </c>
      <c r="AC413" s="16" t="s">
        <v>441</v>
      </c>
      <c r="AD413" s="16" t="s">
        <v>438</v>
      </c>
      <c r="AE413" s="3"/>
      <c r="AF413" s="3"/>
    </row>
    <row r="414" spans="1:32" ht="102">
      <c r="A414" s="16" t="s">
        <v>227</v>
      </c>
      <c r="B414" s="19" t="s">
        <v>228</v>
      </c>
      <c r="C414" s="16" t="s">
        <v>1590</v>
      </c>
      <c r="D414" s="19" t="s">
        <v>1591</v>
      </c>
      <c r="E414" s="3" t="s">
        <v>229</v>
      </c>
      <c r="F414" s="16" t="s">
        <v>230</v>
      </c>
      <c r="G414" s="16" t="s">
        <v>1634</v>
      </c>
      <c r="H414" s="3" t="s">
        <v>1635</v>
      </c>
      <c r="I414" s="3" t="s">
        <v>16</v>
      </c>
      <c r="J414" s="3" t="s">
        <v>15</v>
      </c>
      <c r="K414" s="3" t="s">
        <v>538</v>
      </c>
      <c r="M414" s="3" t="s">
        <v>1084</v>
      </c>
      <c r="N414" s="3" t="s">
        <v>566</v>
      </c>
      <c r="O414" s="3" t="s">
        <v>622</v>
      </c>
      <c r="P414" s="3" t="s">
        <v>1636</v>
      </c>
      <c r="Q414" s="16" t="s">
        <v>1637</v>
      </c>
      <c r="R414" s="16" t="s">
        <v>45</v>
      </c>
      <c r="S414" s="38">
        <v>140985</v>
      </c>
      <c r="T414" s="16">
        <v>2030</v>
      </c>
      <c r="U414" s="38" t="s">
        <v>45</v>
      </c>
      <c r="V414" s="16" t="s">
        <v>438</v>
      </c>
      <c r="W414" s="3" t="s">
        <v>98</v>
      </c>
      <c r="X414" s="3" t="s">
        <v>438</v>
      </c>
      <c r="Y414" s="16" t="s">
        <v>439</v>
      </c>
      <c r="Z414" s="16" t="s">
        <v>440</v>
      </c>
      <c r="AA414" s="16" t="s">
        <v>441</v>
      </c>
      <c r="AB414" s="16" t="s">
        <v>438</v>
      </c>
      <c r="AC414" s="16" t="s">
        <v>441</v>
      </c>
      <c r="AD414" s="16" t="s">
        <v>438</v>
      </c>
      <c r="AE414" s="3"/>
      <c r="AF414" s="3"/>
    </row>
    <row r="415" spans="1:32" ht="89.25">
      <c r="A415" s="16" t="s">
        <v>227</v>
      </c>
      <c r="B415" s="19" t="s">
        <v>228</v>
      </c>
      <c r="C415" s="16" t="s">
        <v>1590</v>
      </c>
      <c r="D415" s="19" t="s">
        <v>1591</v>
      </c>
      <c r="E415" s="3" t="s">
        <v>229</v>
      </c>
      <c r="F415" s="16" t="s">
        <v>230</v>
      </c>
      <c r="G415" s="16" t="s">
        <v>1638</v>
      </c>
      <c r="H415" s="3" t="s">
        <v>1639</v>
      </c>
      <c r="I415" s="3" t="s">
        <v>16</v>
      </c>
      <c r="M415" s="3" t="s">
        <v>1084</v>
      </c>
      <c r="Q415" s="16" t="s">
        <v>1640</v>
      </c>
      <c r="R415" s="16" t="s">
        <v>45</v>
      </c>
      <c r="S415" s="38" t="s">
        <v>1641</v>
      </c>
      <c r="T415" s="16">
        <v>2030</v>
      </c>
      <c r="U415" s="38" t="s">
        <v>45</v>
      </c>
      <c r="V415" s="16" t="s">
        <v>438</v>
      </c>
      <c r="W415" s="3" t="s">
        <v>98</v>
      </c>
      <c r="X415" s="3" t="s">
        <v>438</v>
      </c>
      <c r="Y415" s="16" t="s">
        <v>439</v>
      </c>
      <c r="Z415" s="16" t="s">
        <v>550</v>
      </c>
      <c r="AA415" s="16" t="s">
        <v>441</v>
      </c>
      <c r="AB415" s="16" t="s">
        <v>438</v>
      </c>
      <c r="AC415" s="16" t="s">
        <v>441</v>
      </c>
      <c r="AD415" s="16" t="s">
        <v>438</v>
      </c>
      <c r="AE415" s="3"/>
      <c r="AF415" s="3"/>
    </row>
    <row r="416" spans="1:32" ht="114.75">
      <c r="A416" s="16" t="s">
        <v>227</v>
      </c>
      <c r="B416" s="19" t="s">
        <v>228</v>
      </c>
      <c r="C416" s="16" t="s">
        <v>1590</v>
      </c>
      <c r="D416" s="19" t="s">
        <v>1591</v>
      </c>
      <c r="E416" s="3" t="s">
        <v>229</v>
      </c>
      <c r="F416" s="16" t="s">
        <v>230</v>
      </c>
      <c r="G416" s="16" t="s">
        <v>1642</v>
      </c>
      <c r="H416" s="3" t="s">
        <v>1643</v>
      </c>
      <c r="I416" s="3" t="s">
        <v>16</v>
      </c>
      <c r="J416" s="3" t="s">
        <v>15</v>
      </c>
      <c r="M416" s="3" t="s">
        <v>901</v>
      </c>
      <c r="N416" s="3" t="s">
        <v>566</v>
      </c>
      <c r="Q416" s="16" t="s">
        <v>1644</v>
      </c>
      <c r="R416" s="16" t="s">
        <v>45</v>
      </c>
      <c r="S416" s="38" t="s">
        <v>1645</v>
      </c>
      <c r="T416" s="16">
        <v>2030</v>
      </c>
      <c r="U416" s="38" t="s">
        <v>45</v>
      </c>
      <c r="V416" s="16" t="s">
        <v>438</v>
      </c>
      <c r="W416" s="3" t="s">
        <v>98</v>
      </c>
      <c r="X416" s="3" t="s">
        <v>438</v>
      </c>
      <c r="Y416" s="16" t="s">
        <v>441</v>
      </c>
      <c r="Z416" s="16" t="s">
        <v>440</v>
      </c>
      <c r="AA416" s="16" t="s">
        <v>441</v>
      </c>
      <c r="AB416" s="16" t="s">
        <v>438</v>
      </c>
      <c r="AC416" s="16" t="s">
        <v>441</v>
      </c>
      <c r="AD416" s="16" t="s">
        <v>438</v>
      </c>
      <c r="AE416" s="3"/>
      <c r="AF416" s="3"/>
    </row>
    <row r="417" spans="1:32" ht="89.25">
      <c r="A417" s="16" t="s">
        <v>227</v>
      </c>
      <c r="B417" s="19" t="s">
        <v>228</v>
      </c>
      <c r="C417" s="16" t="s">
        <v>1590</v>
      </c>
      <c r="D417" s="19" t="s">
        <v>1591</v>
      </c>
      <c r="E417" s="3" t="s">
        <v>229</v>
      </c>
      <c r="F417" s="16" t="s">
        <v>230</v>
      </c>
      <c r="G417" s="16" t="s">
        <v>1646</v>
      </c>
      <c r="H417" s="3" t="s">
        <v>1647</v>
      </c>
      <c r="I417" s="3" t="s">
        <v>15</v>
      </c>
      <c r="M417" s="3" t="s">
        <v>629</v>
      </c>
      <c r="Q417" s="16" t="s">
        <v>1648</v>
      </c>
      <c r="R417" s="16" t="s">
        <v>45</v>
      </c>
      <c r="S417" s="38">
        <v>15381</v>
      </c>
      <c r="T417" s="16">
        <v>2030</v>
      </c>
      <c r="U417" s="38" t="s">
        <v>45</v>
      </c>
      <c r="V417" s="16" t="s">
        <v>438</v>
      </c>
      <c r="W417" s="3" t="s">
        <v>98</v>
      </c>
      <c r="X417" s="3" t="s">
        <v>438</v>
      </c>
      <c r="Y417" s="16" t="s">
        <v>441</v>
      </c>
      <c r="Z417" s="16" t="s">
        <v>440</v>
      </c>
      <c r="AA417" s="16" t="s">
        <v>441</v>
      </c>
      <c r="AB417" s="16" t="s">
        <v>438</v>
      </c>
      <c r="AC417" s="16" t="s">
        <v>441</v>
      </c>
      <c r="AD417" s="16" t="s">
        <v>438</v>
      </c>
      <c r="AE417" s="3"/>
      <c r="AF417" s="3"/>
    </row>
    <row r="418" spans="1:32" ht="89.25">
      <c r="A418" s="16" t="s">
        <v>227</v>
      </c>
      <c r="B418" s="19" t="s">
        <v>228</v>
      </c>
      <c r="C418" s="16" t="s">
        <v>1590</v>
      </c>
      <c r="D418" s="19" t="s">
        <v>1591</v>
      </c>
      <c r="E418" s="3" t="s">
        <v>229</v>
      </c>
      <c r="F418" s="16" t="s">
        <v>230</v>
      </c>
      <c r="G418" s="16" t="s">
        <v>1649</v>
      </c>
      <c r="H418" s="3" t="s">
        <v>1650</v>
      </c>
      <c r="I418" s="3" t="s">
        <v>538</v>
      </c>
      <c r="M418" s="3" t="s">
        <v>558</v>
      </c>
      <c r="Q418" s="16" t="s">
        <v>1651</v>
      </c>
      <c r="R418" s="16" t="s">
        <v>45</v>
      </c>
      <c r="S418" s="38">
        <v>2773</v>
      </c>
      <c r="T418" s="16">
        <v>2030</v>
      </c>
      <c r="U418" s="38" t="s">
        <v>45</v>
      </c>
      <c r="V418" s="16" t="s">
        <v>438</v>
      </c>
      <c r="W418" s="3" t="s">
        <v>98</v>
      </c>
      <c r="X418" s="3" t="s">
        <v>438</v>
      </c>
      <c r="Y418" s="16" t="s">
        <v>441</v>
      </c>
      <c r="Z418" s="16" t="s">
        <v>440</v>
      </c>
      <c r="AA418" s="16" t="s">
        <v>441</v>
      </c>
      <c r="AB418" s="16" t="s">
        <v>438</v>
      </c>
      <c r="AC418" s="16" t="s">
        <v>441</v>
      </c>
      <c r="AD418" s="16" t="s">
        <v>438</v>
      </c>
      <c r="AE418" s="3"/>
      <c r="AF418" s="3"/>
    </row>
    <row r="419" spans="1:32" ht="89.25">
      <c r="A419" s="16" t="s">
        <v>227</v>
      </c>
      <c r="B419" s="19" t="s">
        <v>228</v>
      </c>
      <c r="C419" s="16" t="s">
        <v>1590</v>
      </c>
      <c r="D419" s="19" t="s">
        <v>1591</v>
      </c>
      <c r="E419" s="3" t="s">
        <v>229</v>
      </c>
      <c r="F419" s="16" t="s">
        <v>230</v>
      </c>
      <c r="G419" s="16" t="s">
        <v>1652</v>
      </c>
      <c r="H419" s="3" t="s">
        <v>1650</v>
      </c>
      <c r="I419" s="3" t="s">
        <v>538</v>
      </c>
      <c r="M419" s="3" t="s">
        <v>558</v>
      </c>
      <c r="Q419" s="16" t="s">
        <v>1651</v>
      </c>
      <c r="R419" s="16" t="s">
        <v>45</v>
      </c>
      <c r="S419" s="38">
        <v>9.6</v>
      </c>
      <c r="T419" s="16">
        <v>2030</v>
      </c>
      <c r="U419" s="38" t="s">
        <v>45</v>
      </c>
      <c r="V419" s="16" t="s">
        <v>438</v>
      </c>
      <c r="W419" s="3" t="s">
        <v>98</v>
      </c>
      <c r="X419" s="3" t="s">
        <v>438</v>
      </c>
      <c r="Y419" s="16" t="s">
        <v>441</v>
      </c>
      <c r="Z419" s="16" t="s">
        <v>440</v>
      </c>
      <c r="AA419" s="16" t="s">
        <v>441</v>
      </c>
      <c r="AB419" s="16" t="s">
        <v>438</v>
      </c>
      <c r="AC419" s="16" t="s">
        <v>441</v>
      </c>
      <c r="AD419" s="16" t="s">
        <v>438</v>
      </c>
      <c r="AE419" s="3"/>
      <c r="AF419" s="3"/>
    </row>
    <row r="420" spans="1:32" ht="89.25">
      <c r="A420" s="16" t="s">
        <v>227</v>
      </c>
      <c r="B420" s="19" t="s">
        <v>228</v>
      </c>
      <c r="D420" s="19"/>
      <c r="E420" s="3" t="s">
        <v>229</v>
      </c>
      <c r="F420" s="16" t="s">
        <v>230</v>
      </c>
      <c r="G420" s="16" t="s">
        <v>1653</v>
      </c>
      <c r="H420" s="3" t="s">
        <v>1654</v>
      </c>
      <c r="I420" s="3" t="s">
        <v>1285</v>
      </c>
      <c r="M420" s="3" t="s">
        <v>630</v>
      </c>
      <c r="Q420" s="16" t="s">
        <v>1655</v>
      </c>
      <c r="R420" s="16" t="s">
        <v>45</v>
      </c>
      <c r="S420" s="38" t="s">
        <v>45</v>
      </c>
      <c r="T420" s="16" t="s">
        <v>438</v>
      </c>
      <c r="U420" s="38" t="s">
        <v>438</v>
      </c>
      <c r="V420" s="16" t="s">
        <v>438</v>
      </c>
      <c r="W420" s="3" t="s">
        <v>438</v>
      </c>
      <c r="X420" s="3" t="s">
        <v>438</v>
      </c>
      <c r="Y420" s="16" t="s">
        <v>441</v>
      </c>
      <c r="Z420" s="16" t="s">
        <v>550</v>
      </c>
      <c r="AA420" s="16" t="s">
        <v>441</v>
      </c>
      <c r="AB420" s="16" t="s">
        <v>438</v>
      </c>
      <c r="AC420" s="16" t="s">
        <v>441</v>
      </c>
      <c r="AD420" s="16" t="s">
        <v>438</v>
      </c>
      <c r="AE420" s="3"/>
      <c r="AF420" s="3"/>
    </row>
    <row r="421" spans="1:32" ht="89.25">
      <c r="A421" s="16" t="s">
        <v>227</v>
      </c>
      <c r="B421" s="19" t="s">
        <v>228</v>
      </c>
      <c r="C421" s="16" t="s">
        <v>1590</v>
      </c>
      <c r="D421" s="19" t="s">
        <v>1591</v>
      </c>
      <c r="E421" s="3" t="s">
        <v>229</v>
      </c>
      <c r="F421" s="16" t="s">
        <v>230</v>
      </c>
      <c r="G421" s="16" t="s">
        <v>1656</v>
      </c>
      <c r="H421" s="3" t="s">
        <v>1657</v>
      </c>
      <c r="I421" s="3" t="s">
        <v>1285</v>
      </c>
      <c r="M421" s="3" t="s">
        <v>601</v>
      </c>
      <c r="Q421" s="16" t="s">
        <v>229</v>
      </c>
      <c r="R421" s="16" t="s">
        <v>45</v>
      </c>
      <c r="S421" s="38">
        <v>804259</v>
      </c>
      <c r="T421" s="16">
        <v>2030</v>
      </c>
      <c r="U421" s="38" t="s">
        <v>45</v>
      </c>
      <c r="V421" s="16" t="s">
        <v>438</v>
      </c>
      <c r="W421" s="3" t="s">
        <v>98</v>
      </c>
      <c r="X421" s="3" t="s">
        <v>438</v>
      </c>
      <c r="Y421" s="16" t="s">
        <v>439</v>
      </c>
      <c r="Z421" s="16" t="s">
        <v>440</v>
      </c>
      <c r="AA421" s="16" t="s">
        <v>441</v>
      </c>
      <c r="AB421" s="16" t="s">
        <v>438</v>
      </c>
      <c r="AC421" s="16" t="s">
        <v>441</v>
      </c>
      <c r="AD421" s="16" t="s">
        <v>438</v>
      </c>
      <c r="AE421" s="3"/>
      <c r="AF421" s="3"/>
    </row>
    <row r="422" spans="1:32" ht="89.25">
      <c r="A422" s="16" t="s">
        <v>227</v>
      </c>
      <c r="B422" s="19" t="s">
        <v>228</v>
      </c>
      <c r="D422" s="19"/>
      <c r="E422" s="3" t="s">
        <v>229</v>
      </c>
      <c r="F422" s="16" t="s">
        <v>230</v>
      </c>
      <c r="G422" s="16" t="s">
        <v>1658</v>
      </c>
      <c r="H422" s="3" t="s">
        <v>1484</v>
      </c>
      <c r="I422" s="3" t="s">
        <v>1285</v>
      </c>
      <c r="M422" s="3" t="s">
        <v>601</v>
      </c>
      <c r="Q422" s="16" t="s">
        <v>229</v>
      </c>
      <c r="R422" s="16" t="s">
        <v>45</v>
      </c>
      <c r="S422" s="38" t="s">
        <v>45</v>
      </c>
      <c r="T422" s="16" t="s">
        <v>438</v>
      </c>
      <c r="U422" s="38" t="s">
        <v>438</v>
      </c>
      <c r="V422" s="16" t="s">
        <v>438</v>
      </c>
      <c r="W422" s="3" t="s">
        <v>438</v>
      </c>
      <c r="X422" s="3" t="s">
        <v>438</v>
      </c>
      <c r="Y422" s="16" t="s">
        <v>441</v>
      </c>
      <c r="Z422" s="16" t="s">
        <v>440</v>
      </c>
      <c r="AA422" s="16" t="s">
        <v>441</v>
      </c>
      <c r="AB422" s="16" t="s">
        <v>438</v>
      </c>
      <c r="AC422" s="16" t="s">
        <v>441</v>
      </c>
      <c r="AD422" s="16" t="s">
        <v>438</v>
      </c>
      <c r="AE422" s="3"/>
      <c r="AF422" s="3"/>
    </row>
    <row r="423" spans="1:32" ht="178.5">
      <c r="A423" s="16" t="s">
        <v>227</v>
      </c>
      <c r="B423" s="19" t="s">
        <v>228</v>
      </c>
      <c r="D423" s="19"/>
      <c r="E423" s="3" t="s">
        <v>229</v>
      </c>
      <c r="F423" s="16" t="s">
        <v>230</v>
      </c>
      <c r="G423" s="16" t="s">
        <v>1659</v>
      </c>
      <c r="H423" s="3" t="s">
        <v>1660</v>
      </c>
      <c r="I423" s="3" t="s">
        <v>1285</v>
      </c>
      <c r="M423" s="3" t="s">
        <v>601</v>
      </c>
      <c r="Q423" s="16" t="s">
        <v>1661</v>
      </c>
      <c r="R423" s="16" t="s">
        <v>45</v>
      </c>
      <c r="S423" s="38" t="s">
        <v>45</v>
      </c>
      <c r="T423" s="16" t="s">
        <v>438</v>
      </c>
      <c r="U423" s="38" t="s">
        <v>438</v>
      </c>
      <c r="V423" s="16" t="s">
        <v>438</v>
      </c>
      <c r="W423" s="3" t="s">
        <v>438</v>
      </c>
      <c r="X423" s="3" t="s">
        <v>438</v>
      </c>
      <c r="Y423" s="16" t="s">
        <v>441</v>
      </c>
      <c r="Z423" s="16" t="s">
        <v>440</v>
      </c>
      <c r="AA423" s="16" t="s">
        <v>441</v>
      </c>
      <c r="AB423" s="16" t="s">
        <v>438</v>
      </c>
      <c r="AC423" s="16" t="s">
        <v>441</v>
      </c>
      <c r="AD423" s="16" t="s">
        <v>438</v>
      </c>
      <c r="AE423" s="3"/>
      <c r="AF423" s="3"/>
    </row>
    <row r="424" spans="1:32" ht="89.25">
      <c r="A424" s="16" t="s">
        <v>227</v>
      </c>
      <c r="B424" s="19" t="s">
        <v>228</v>
      </c>
      <c r="D424" s="19"/>
      <c r="E424" s="3" t="s">
        <v>229</v>
      </c>
      <c r="F424" s="16" t="s">
        <v>230</v>
      </c>
      <c r="G424" s="16" t="s">
        <v>1662</v>
      </c>
      <c r="H424" s="3" t="s">
        <v>1663</v>
      </c>
      <c r="I424" s="3" t="s">
        <v>1285</v>
      </c>
      <c r="M424" s="3" t="s">
        <v>601</v>
      </c>
      <c r="N424" s="3" t="s">
        <v>630</v>
      </c>
      <c r="Q424" s="16" t="s">
        <v>1664</v>
      </c>
      <c r="R424" s="16" t="s">
        <v>45</v>
      </c>
      <c r="S424" s="38" t="s">
        <v>45</v>
      </c>
      <c r="T424" s="16" t="s">
        <v>438</v>
      </c>
      <c r="U424" s="38" t="s">
        <v>438</v>
      </c>
      <c r="V424" s="16" t="s">
        <v>438</v>
      </c>
      <c r="W424" s="3" t="s">
        <v>438</v>
      </c>
      <c r="X424" s="3" t="s">
        <v>438</v>
      </c>
      <c r="Y424" s="16" t="s">
        <v>441</v>
      </c>
      <c r="Z424" s="16" t="s">
        <v>440</v>
      </c>
      <c r="AA424" s="16" t="s">
        <v>441</v>
      </c>
      <c r="AB424" s="16" t="s">
        <v>438</v>
      </c>
      <c r="AC424" s="16" t="s">
        <v>441</v>
      </c>
      <c r="AD424" s="16" t="s">
        <v>438</v>
      </c>
      <c r="AE424" s="3"/>
      <c r="AF424" s="3"/>
    </row>
    <row r="425" spans="1:32" ht="63.75">
      <c r="A425" s="16" t="s">
        <v>209</v>
      </c>
      <c r="B425" s="19" t="s">
        <v>1665</v>
      </c>
      <c r="E425" s="3" t="s">
        <v>211</v>
      </c>
      <c r="F425" s="16" t="s">
        <v>212</v>
      </c>
      <c r="G425" s="16" t="s">
        <v>1666</v>
      </c>
      <c r="H425" s="3" t="s">
        <v>1667</v>
      </c>
      <c r="I425" s="3" t="s">
        <v>538</v>
      </c>
      <c r="M425" s="3" t="s">
        <v>539</v>
      </c>
      <c r="N425" s="3" t="s">
        <v>541</v>
      </c>
      <c r="O425" s="3" t="s">
        <v>542</v>
      </c>
      <c r="Q425" s="16" t="s">
        <v>1668</v>
      </c>
      <c r="R425" s="16" t="s">
        <v>45</v>
      </c>
      <c r="S425" s="38">
        <v>314322</v>
      </c>
      <c r="T425" s="16" t="s">
        <v>450</v>
      </c>
      <c r="U425" s="38">
        <v>3772829</v>
      </c>
      <c r="V425" s="16" t="s">
        <v>483</v>
      </c>
      <c r="W425" s="3" t="s">
        <v>753</v>
      </c>
      <c r="X425" s="3" t="s">
        <v>754</v>
      </c>
      <c r="Y425" s="16" t="s">
        <v>439</v>
      </c>
      <c r="Z425" s="16" t="s">
        <v>440</v>
      </c>
      <c r="AA425" s="16" t="s">
        <v>441</v>
      </c>
      <c r="AB425" s="16" t="s">
        <v>438</v>
      </c>
      <c r="AC425" s="16" t="s">
        <v>441</v>
      </c>
      <c r="AD425" s="16" t="s">
        <v>438</v>
      </c>
      <c r="AE425" s="3"/>
      <c r="AF425" s="3"/>
    </row>
    <row r="426" spans="1:32" ht="63.75">
      <c r="A426" s="16" t="s">
        <v>209</v>
      </c>
      <c r="B426" s="19" t="s">
        <v>210</v>
      </c>
      <c r="E426" s="3" t="s">
        <v>211</v>
      </c>
      <c r="F426" s="16" t="s">
        <v>212</v>
      </c>
      <c r="G426" s="16" t="s">
        <v>1669</v>
      </c>
      <c r="H426" s="3" t="s">
        <v>1670</v>
      </c>
      <c r="I426" s="3" t="s">
        <v>538</v>
      </c>
      <c r="M426" s="3" t="s">
        <v>548</v>
      </c>
      <c r="Q426" s="16" t="s">
        <v>1671</v>
      </c>
      <c r="R426" s="16" t="s">
        <v>45</v>
      </c>
      <c r="S426" s="38">
        <v>25166</v>
      </c>
      <c r="T426" s="16" t="s">
        <v>450</v>
      </c>
      <c r="U426" s="38">
        <v>441152</v>
      </c>
      <c r="V426" s="16" t="s">
        <v>483</v>
      </c>
      <c r="W426" s="3" t="s">
        <v>753</v>
      </c>
      <c r="X426" s="3" t="s">
        <v>754</v>
      </c>
      <c r="Y426" s="16" t="s">
        <v>439</v>
      </c>
      <c r="Z426" s="16" t="s">
        <v>440</v>
      </c>
      <c r="AA426" s="16" t="s">
        <v>441</v>
      </c>
      <c r="AB426" s="16" t="s">
        <v>438</v>
      </c>
      <c r="AC426" s="16" t="s">
        <v>441</v>
      </c>
      <c r="AD426" s="16" t="s">
        <v>438</v>
      </c>
      <c r="AE426" s="3"/>
      <c r="AF426" s="3"/>
    </row>
    <row r="427" spans="1:32" ht="63.75">
      <c r="A427" s="16" t="s">
        <v>209</v>
      </c>
      <c r="B427" s="19" t="s">
        <v>210</v>
      </c>
      <c r="E427" s="3" t="s">
        <v>211</v>
      </c>
      <c r="F427" s="16" t="s">
        <v>212</v>
      </c>
      <c r="G427" s="16" t="s">
        <v>1672</v>
      </c>
      <c r="H427" s="3" t="s">
        <v>1673</v>
      </c>
      <c r="I427" s="3" t="s">
        <v>11</v>
      </c>
      <c r="M427" s="3" t="s">
        <v>552</v>
      </c>
      <c r="Q427" s="16" t="s">
        <v>1671</v>
      </c>
      <c r="R427" s="16" t="s">
        <v>45</v>
      </c>
      <c r="S427" s="38">
        <v>362903</v>
      </c>
      <c r="T427" s="16" t="s">
        <v>450</v>
      </c>
      <c r="U427" s="38">
        <v>2967605</v>
      </c>
      <c r="V427" s="16" t="s">
        <v>483</v>
      </c>
      <c r="W427" s="3" t="s">
        <v>98</v>
      </c>
      <c r="X427" s="3" t="s">
        <v>438</v>
      </c>
      <c r="Y427" s="16" t="s">
        <v>439</v>
      </c>
      <c r="Z427" s="16" t="s">
        <v>440</v>
      </c>
      <c r="AA427" s="16" t="s">
        <v>441</v>
      </c>
      <c r="AB427" s="16" t="s">
        <v>438</v>
      </c>
      <c r="AC427" s="16" t="s">
        <v>441</v>
      </c>
      <c r="AD427" s="16" t="s">
        <v>438</v>
      </c>
      <c r="AE427" s="3"/>
      <c r="AF427" s="3"/>
    </row>
    <row r="428" spans="1:32" ht="63.75">
      <c r="A428" s="16" t="s">
        <v>209</v>
      </c>
      <c r="B428" s="19" t="s">
        <v>210</v>
      </c>
      <c r="E428" s="3" t="s">
        <v>211</v>
      </c>
      <c r="F428" s="16" t="s">
        <v>212</v>
      </c>
      <c r="G428" s="16" t="s">
        <v>1674</v>
      </c>
      <c r="H428" s="3" t="s">
        <v>1675</v>
      </c>
      <c r="I428" s="3" t="s">
        <v>14</v>
      </c>
      <c r="M428" s="3" t="s">
        <v>506</v>
      </c>
      <c r="Q428" s="16" t="s">
        <v>887</v>
      </c>
      <c r="R428" s="16" t="s">
        <v>45</v>
      </c>
      <c r="S428" s="38">
        <v>988114</v>
      </c>
      <c r="T428" s="16" t="s">
        <v>450</v>
      </c>
      <c r="U428" s="38">
        <v>17227343</v>
      </c>
      <c r="V428" s="16" t="s">
        <v>483</v>
      </c>
      <c r="W428" s="3" t="s">
        <v>463</v>
      </c>
      <c r="X428" s="3" t="s">
        <v>98</v>
      </c>
      <c r="Y428" s="16" t="s">
        <v>439</v>
      </c>
      <c r="Z428" s="16" t="s">
        <v>440</v>
      </c>
      <c r="AA428" s="16" t="s">
        <v>441</v>
      </c>
      <c r="AB428" s="16" t="s">
        <v>438</v>
      </c>
      <c r="AC428" s="16" t="s">
        <v>441</v>
      </c>
      <c r="AD428" s="16" t="s">
        <v>438</v>
      </c>
      <c r="AE428" s="3"/>
      <c r="AF428" s="3"/>
    </row>
    <row r="429" spans="1:32" ht="63.75">
      <c r="A429" s="16" t="s">
        <v>209</v>
      </c>
      <c r="B429" s="19" t="s">
        <v>210</v>
      </c>
      <c r="E429" s="3" t="s">
        <v>211</v>
      </c>
      <c r="F429" s="16" t="s">
        <v>212</v>
      </c>
      <c r="G429" s="16" t="s">
        <v>1676</v>
      </c>
      <c r="H429" s="3" t="s">
        <v>1677</v>
      </c>
      <c r="I429" s="3" t="s">
        <v>14</v>
      </c>
      <c r="M429" s="3" t="s">
        <v>520</v>
      </c>
      <c r="N429" s="43" t="s">
        <v>512</v>
      </c>
      <c r="Q429" s="16" t="s">
        <v>834</v>
      </c>
      <c r="R429" s="16" t="s">
        <v>45</v>
      </c>
      <c r="S429" s="38">
        <v>78873</v>
      </c>
      <c r="T429" s="16" t="s">
        <v>450</v>
      </c>
      <c r="U429" s="38">
        <v>526285</v>
      </c>
      <c r="V429" s="16" t="s">
        <v>483</v>
      </c>
      <c r="W429" s="3" t="s">
        <v>98</v>
      </c>
      <c r="X429" s="3" t="s">
        <v>438</v>
      </c>
      <c r="Y429" s="16" t="s">
        <v>439</v>
      </c>
      <c r="Z429" s="16" t="s">
        <v>440</v>
      </c>
      <c r="AA429" s="16" t="s">
        <v>441</v>
      </c>
      <c r="AB429" s="16" t="s">
        <v>438</v>
      </c>
      <c r="AC429" s="16" t="s">
        <v>441</v>
      </c>
      <c r="AD429" s="16" t="s">
        <v>438</v>
      </c>
      <c r="AE429" s="3"/>
      <c r="AF429" s="3"/>
    </row>
    <row r="430" spans="1:32" ht="63.75">
      <c r="A430" s="16" t="s">
        <v>209</v>
      </c>
      <c r="B430" s="19" t="s">
        <v>210</v>
      </c>
      <c r="E430" s="3" t="s">
        <v>211</v>
      </c>
      <c r="F430" s="16" t="s">
        <v>212</v>
      </c>
      <c r="G430" s="16" t="s">
        <v>1678</v>
      </c>
      <c r="H430" s="3" t="s">
        <v>1679</v>
      </c>
      <c r="I430" s="3" t="s">
        <v>14</v>
      </c>
      <c r="M430" s="3" t="s">
        <v>461</v>
      </c>
      <c r="Q430" s="16" t="s">
        <v>1680</v>
      </c>
      <c r="R430" s="16" t="s">
        <v>45</v>
      </c>
      <c r="S430" s="38">
        <v>1140</v>
      </c>
      <c r="T430" s="16" t="s">
        <v>450</v>
      </c>
      <c r="U430" s="38">
        <v>7427</v>
      </c>
      <c r="V430" s="16" t="s">
        <v>483</v>
      </c>
      <c r="W430" s="3" t="s">
        <v>463</v>
      </c>
      <c r="X430" s="3" t="s">
        <v>98</v>
      </c>
      <c r="Y430" s="16" t="s">
        <v>439</v>
      </c>
      <c r="Z430" s="16" t="s">
        <v>440</v>
      </c>
      <c r="AA430" s="16" t="s">
        <v>441</v>
      </c>
      <c r="AB430" s="16" t="s">
        <v>438</v>
      </c>
      <c r="AC430" s="16" t="s">
        <v>441</v>
      </c>
      <c r="AD430" s="16" t="s">
        <v>438</v>
      </c>
      <c r="AE430" s="3"/>
      <c r="AF430" s="3"/>
    </row>
    <row r="431" spans="1:32" ht="195" customHeight="1">
      <c r="A431" s="16" t="s">
        <v>209</v>
      </c>
      <c r="B431" s="19" t="s">
        <v>210</v>
      </c>
      <c r="E431" s="3" t="s">
        <v>211</v>
      </c>
      <c r="F431" s="16" t="s">
        <v>212</v>
      </c>
      <c r="G431" s="16" t="s">
        <v>1681</v>
      </c>
      <c r="H431" s="3" t="s">
        <v>1682</v>
      </c>
      <c r="I431" s="3" t="s">
        <v>14</v>
      </c>
      <c r="M431" s="3" t="s">
        <v>435</v>
      </c>
      <c r="Q431" s="16" t="s">
        <v>834</v>
      </c>
      <c r="R431" s="16" t="s">
        <v>45</v>
      </c>
      <c r="S431" s="38">
        <v>134547</v>
      </c>
      <c r="T431" s="16" t="s">
        <v>450</v>
      </c>
      <c r="U431" s="38">
        <v>949792</v>
      </c>
      <c r="V431" s="16" t="s">
        <v>483</v>
      </c>
      <c r="W431" s="3" t="s">
        <v>463</v>
      </c>
      <c r="X431" s="3" t="s">
        <v>98</v>
      </c>
      <c r="Y431" s="16" t="s">
        <v>439</v>
      </c>
      <c r="Z431" s="16" t="s">
        <v>440</v>
      </c>
      <c r="AA431" s="16" t="s">
        <v>441</v>
      </c>
      <c r="AB431" s="16" t="s">
        <v>438</v>
      </c>
      <c r="AC431" s="16" t="s">
        <v>441</v>
      </c>
      <c r="AD431" s="16" t="s">
        <v>438</v>
      </c>
      <c r="AE431" s="3"/>
      <c r="AF431" s="3"/>
    </row>
    <row r="432" spans="1:32" ht="182.1" customHeight="1">
      <c r="A432" s="16" t="s">
        <v>253</v>
      </c>
      <c r="B432" s="19" t="s">
        <v>254</v>
      </c>
      <c r="E432" s="3" t="s">
        <v>255</v>
      </c>
      <c r="F432" s="16" t="s">
        <v>256</v>
      </c>
      <c r="G432" s="16" t="s">
        <v>1683</v>
      </c>
      <c r="H432" s="3" t="s">
        <v>1684</v>
      </c>
      <c r="I432" s="3" t="s">
        <v>538</v>
      </c>
      <c r="M432" s="3" t="s">
        <v>601</v>
      </c>
      <c r="N432" s="3" t="s">
        <v>630</v>
      </c>
      <c r="Q432" s="16" t="s">
        <v>1685</v>
      </c>
      <c r="R432" s="16" t="s">
        <v>45</v>
      </c>
      <c r="S432" s="38">
        <v>148000</v>
      </c>
      <c r="T432" s="16">
        <v>2030</v>
      </c>
      <c r="U432" s="38">
        <v>444000</v>
      </c>
      <c r="V432" s="16">
        <v>2030</v>
      </c>
      <c r="W432" s="3" t="s">
        <v>731</v>
      </c>
      <c r="X432" s="3" t="s">
        <v>98</v>
      </c>
      <c r="Y432" s="16" t="s">
        <v>457</v>
      </c>
      <c r="Z432" s="16" t="s">
        <v>550</v>
      </c>
      <c r="AA432" s="16" t="s">
        <v>457</v>
      </c>
      <c r="AB432" s="16" t="s">
        <v>98</v>
      </c>
      <c r="AC432" s="16" t="s">
        <v>457</v>
      </c>
      <c r="AD432" s="16" t="s">
        <v>98</v>
      </c>
      <c r="AE432" s="3"/>
      <c r="AF432" s="3"/>
    </row>
    <row r="433" spans="1:32" ht="143.1" customHeight="1">
      <c r="A433" s="16" t="s">
        <v>253</v>
      </c>
      <c r="B433" s="19" t="s">
        <v>254</v>
      </c>
      <c r="E433" s="3" t="s">
        <v>255</v>
      </c>
      <c r="F433" s="16" t="s">
        <v>256</v>
      </c>
      <c r="G433" s="16" t="s">
        <v>1686</v>
      </c>
      <c r="H433" s="3" t="s">
        <v>1687</v>
      </c>
      <c r="I433" s="3" t="s">
        <v>14</v>
      </c>
      <c r="M433" s="3" t="s">
        <v>520</v>
      </c>
      <c r="N433" s="3" t="s">
        <v>435</v>
      </c>
      <c r="O433" s="3" t="s">
        <v>505</v>
      </c>
      <c r="Q433" s="16" t="s">
        <v>1688</v>
      </c>
      <c r="R433" s="16" t="s">
        <v>45</v>
      </c>
      <c r="S433" s="38">
        <f>691.01+77.2</f>
        <v>768.21</v>
      </c>
      <c r="T433" s="16">
        <v>2030</v>
      </c>
      <c r="U433" s="38" t="s">
        <v>438</v>
      </c>
      <c r="V433" s="16" t="s">
        <v>438</v>
      </c>
      <c r="W433" s="3" t="s">
        <v>731</v>
      </c>
      <c r="X433" s="3" t="s">
        <v>98</v>
      </c>
      <c r="Y433" s="16" t="s">
        <v>457</v>
      </c>
      <c r="Z433" s="16" t="s">
        <v>440</v>
      </c>
      <c r="AA433" s="16" t="s">
        <v>457</v>
      </c>
      <c r="AB433" s="16" t="s">
        <v>98</v>
      </c>
      <c r="AC433" s="16" t="s">
        <v>441</v>
      </c>
      <c r="AD433" s="16" t="s">
        <v>438</v>
      </c>
      <c r="AE433" s="3"/>
      <c r="AF433" s="3"/>
    </row>
    <row r="434" spans="1:32" ht="153">
      <c r="A434" s="16" t="s">
        <v>115</v>
      </c>
      <c r="B434" s="19" t="s">
        <v>116</v>
      </c>
      <c r="E434" s="3" t="s">
        <v>117</v>
      </c>
      <c r="F434" s="16" t="s">
        <v>118</v>
      </c>
      <c r="G434" s="16" t="s">
        <v>1689</v>
      </c>
      <c r="H434" s="3" t="s">
        <v>1690</v>
      </c>
      <c r="I434" s="3" t="s">
        <v>14</v>
      </c>
      <c r="M434" s="3" t="s">
        <v>435</v>
      </c>
      <c r="Q434" s="16" t="s">
        <v>1691</v>
      </c>
      <c r="R434" s="16" t="s">
        <v>45</v>
      </c>
      <c r="S434" s="38">
        <v>1099</v>
      </c>
      <c r="T434" s="16">
        <v>2030</v>
      </c>
      <c r="U434" s="38">
        <v>1114</v>
      </c>
      <c r="V434" s="16">
        <v>2050</v>
      </c>
      <c r="W434" s="3" t="s">
        <v>98</v>
      </c>
      <c r="X434" s="3" t="s">
        <v>438</v>
      </c>
      <c r="Y434" s="16" t="s">
        <v>439</v>
      </c>
      <c r="Z434" s="16" t="s">
        <v>440</v>
      </c>
      <c r="AA434" s="16" t="s">
        <v>441</v>
      </c>
      <c r="AB434" s="16" t="s">
        <v>438</v>
      </c>
      <c r="AC434" s="16" t="s">
        <v>441</v>
      </c>
      <c r="AD434" s="16" t="s">
        <v>438</v>
      </c>
      <c r="AE434" s="3"/>
      <c r="AF434" s="3"/>
    </row>
    <row r="435" spans="1:32" ht="153">
      <c r="A435" s="16" t="s">
        <v>115</v>
      </c>
      <c r="B435" s="19" t="s">
        <v>116</v>
      </c>
      <c r="E435" s="3" t="s">
        <v>117</v>
      </c>
      <c r="F435" s="16" t="s">
        <v>118</v>
      </c>
      <c r="G435" s="16" t="s">
        <v>1692</v>
      </c>
      <c r="H435" s="3" t="s">
        <v>1693</v>
      </c>
      <c r="I435" s="3" t="s">
        <v>14</v>
      </c>
      <c r="M435" s="3" t="s">
        <v>435</v>
      </c>
      <c r="Q435" s="16" t="s">
        <v>1691</v>
      </c>
      <c r="R435" s="16" t="s">
        <v>45</v>
      </c>
      <c r="S435" s="38">
        <v>50</v>
      </c>
      <c r="T435" s="16">
        <v>2030</v>
      </c>
      <c r="U435" s="38">
        <v>86</v>
      </c>
      <c r="V435" s="16">
        <v>2050</v>
      </c>
      <c r="W435" s="3" t="s">
        <v>463</v>
      </c>
      <c r="X435" s="3" t="s">
        <v>438</v>
      </c>
      <c r="Y435" s="16" t="s">
        <v>439</v>
      </c>
      <c r="Z435" s="16" t="s">
        <v>440</v>
      </c>
      <c r="AA435" s="16" t="s">
        <v>441</v>
      </c>
      <c r="AB435" s="16" t="s">
        <v>438</v>
      </c>
      <c r="AC435" s="16" t="s">
        <v>441</v>
      </c>
      <c r="AD435" s="16" t="s">
        <v>438</v>
      </c>
      <c r="AE435" s="3"/>
      <c r="AF435" s="3"/>
    </row>
    <row r="436" spans="1:32" ht="204">
      <c r="A436" s="16" t="s">
        <v>115</v>
      </c>
      <c r="B436" s="19" t="s">
        <v>116</v>
      </c>
      <c r="E436" s="3" t="s">
        <v>117</v>
      </c>
      <c r="F436" s="16" t="s">
        <v>118</v>
      </c>
      <c r="G436" s="16" t="s">
        <v>1694</v>
      </c>
      <c r="H436" s="3" t="s">
        <v>1695</v>
      </c>
      <c r="I436" s="3" t="s">
        <v>14</v>
      </c>
      <c r="M436" s="3" t="s">
        <v>520</v>
      </c>
      <c r="Q436" s="39" t="s">
        <v>1696</v>
      </c>
      <c r="R436" s="16" t="s">
        <v>45</v>
      </c>
      <c r="S436" s="38">
        <v>285957</v>
      </c>
      <c r="T436" s="16">
        <v>2030</v>
      </c>
      <c r="U436" s="38">
        <v>297013</v>
      </c>
      <c r="V436" s="16">
        <v>2050</v>
      </c>
      <c r="W436" s="3" t="s">
        <v>98</v>
      </c>
      <c r="X436" s="3" t="s">
        <v>438</v>
      </c>
      <c r="Y436" s="16" t="s">
        <v>439</v>
      </c>
      <c r="Z436" s="16" t="s">
        <v>440</v>
      </c>
      <c r="AA436" s="16" t="s">
        <v>439</v>
      </c>
      <c r="AB436" s="16" t="s">
        <v>45</v>
      </c>
      <c r="AC436" s="16" t="s">
        <v>441</v>
      </c>
      <c r="AD436" s="16" t="s">
        <v>438</v>
      </c>
      <c r="AE436" s="3"/>
      <c r="AF436" s="3"/>
    </row>
    <row r="437" spans="1:32" ht="216.75">
      <c r="A437" s="16" t="s">
        <v>115</v>
      </c>
      <c r="B437" s="19" t="s">
        <v>116</v>
      </c>
      <c r="E437" s="3" t="s">
        <v>117</v>
      </c>
      <c r="F437" s="16" t="s">
        <v>118</v>
      </c>
      <c r="G437" s="39" t="s">
        <v>1697</v>
      </c>
      <c r="H437" s="3" t="s">
        <v>1698</v>
      </c>
      <c r="I437" s="3" t="s">
        <v>14</v>
      </c>
      <c r="M437" s="3" t="s">
        <v>506</v>
      </c>
      <c r="Q437" s="39" t="s">
        <v>1699</v>
      </c>
      <c r="R437" s="16" t="s">
        <v>45</v>
      </c>
      <c r="S437" s="38">
        <v>5644</v>
      </c>
      <c r="T437" s="16">
        <v>2030</v>
      </c>
      <c r="U437" s="38">
        <v>13791</v>
      </c>
      <c r="V437" s="16">
        <v>2050</v>
      </c>
      <c r="W437" s="3" t="s">
        <v>98</v>
      </c>
      <c r="X437" s="3" t="s">
        <v>438</v>
      </c>
      <c r="Y437" s="16" t="s">
        <v>439</v>
      </c>
      <c r="Z437" s="16" t="s">
        <v>440</v>
      </c>
      <c r="AA437" s="16" t="s">
        <v>441</v>
      </c>
      <c r="AB437" s="16" t="s">
        <v>438</v>
      </c>
      <c r="AC437" s="16" t="s">
        <v>441</v>
      </c>
      <c r="AD437" s="16" t="s">
        <v>438</v>
      </c>
      <c r="AE437" s="3"/>
      <c r="AF437" s="3"/>
    </row>
    <row r="438" spans="1:32" ht="76.5">
      <c r="A438" s="16" t="s">
        <v>280</v>
      </c>
      <c r="B438" s="19" t="s">
        <v>281</v>
      </c>
      <c r="D438" s="43"/>
      <c r="E438" s="3" t="s">
        <v>282</v>
      </c>
      <c r="F438" s="16" t="s">
        <v>283</v>
      </c>
      <c r="G438" s="16" t="s">
        <v>1700</v>
      </c>
      <c r="H438" s="3" t="s">
        <v>1701</v>
      </c>
      <c r="I438" s="3" t="s">
        <v>447</v>
      </c>
      <c r="M438" s="3" t="s">
        <v>448</v>
      </c>
      <c r="Q438" s="16" t="s">
        <v>887</v>
      </c>
      <c r="R438" s="16" t="s">
        <v>45</v>
      </c>
      <c r="S438" s="38">
        <v>107</v>
      </c>
      <c r="T438" s="16">
        <v>2030</v>
      </c>
      <c r="U438" s="38">
        <v>9512</v>
      </c>
      <c r="V438" s="16">
        <v>2050</v>
      </c>
      <c r="W438" s="3" t="s">
        <v>1702</v>
      </c>
      <c r="X438" s="3" t="s">
        <v>438</v>
      </c>
      <c r="Y438" s="16" t="s">
        <v>439</v>
      </c>
      <c r="Z438" s="16" t="s">
        <v>550</v>
      </c>
      <c r="AA438" s="16" t="s">
        <v>457</v>
      </c>
      <c r="AB438" s="16" t="s">
        <v>1702</v>
      </c>
      <c r="AC438" s="16" t="s">
        <v>441</v>
      </c>
      <c r="AD438" s="16" t="s">
        <v>438</v>
      </c>
      <c r="AE438" s="3"/>
      <c r="AF438" s="3"/>
    </row>
    <row r="439" spans="1:32" ht="76.5">
      <c r="A439" s="16" t="s">
        <v>280</v>
      </c>
      <c r="B439" s="19" t="s">
        <v>281</v>
      </c>
      <c r="D439" s="43"/>
      <c r="E439" s="3" t="s">
        <v>282</v>
      </c>
      <c r="F439" s="16" t="s">
        <v>283</v>
      </c>
      <c r="G439" s="16" t="s">
        <v>1703</v>
      </c>
      <c r="H439" s="3" t="s">
        <v>1704</v>
      </c>
      <c r="I439" s="3" t="s">
        <v>11</v>
      </c>
      <c r="M439" s="3" t="s">
        <v>549</v>
      </c>
      <c r="Q439" s="16" t="s">
        <v>887</v>
      </c>
      <c r="R439" s="16" t="s">
        <v>45</v>
      </c>
      <c r="S439" s="38">
        <v>25322</v>
      </c>
      <c r="T439" s="16">
        <v>2030</v>
      </c>
      <c r="U439" s="38">
        <v>126659</v>
      </c>
      <c r="V439" s="16">
        <v>2050</v>
      </c>
      <c r="W439" s="3" t="s">
        <v>98</v>
      </c>
      <c r="X439" s="3" t="s">
        <v>438</v>
      </c>
      <c r="Y439" s="16" t="s">
        <v>439</v>
      </c>
      <c r="Z439" s="16" t="s">
        <v>440</v>
      </c>
      <c r="AA439" s="16" t="s">
        <v>441</v>
      </c>
      <c r="AB439" s="16" t="s">
        <v>438</v>
      </c>
      <c r="AC439" s="16" t="s">
        <v>441</v>
      </c>
      <c r="AD439" s="16" t="s">
        <v>438</v>
      </c>
      <c r="AE439" s="3"/>
      <c r="AF439" s="3"/>
    </row>
    <row r="440" spans="1:32" ht="76.5">
      <c r="A440" s="16" t="s">
        <v>280</v>
      </c>
      <c r="B440" s="19" t="s">
        <v>281</v>
      </c>
      <c r="D440" s="43"/>
      <c r="E440" s="3" t="s">
        <v>282</v>
      </c>
      <c r="F440" s="16" t="s">
        <v>283</v>
      </c>
      <c r="G440" s="16" t="s">
        <v>1705</v>
      </c>
      <c r="H440" s="3" t="s">
        <v>1706</v>
      </c>
      <c r="I440" s="3" t="s">
        <v>538</v>
      </c>
      <c r="M440" s="3" t="s">
        <v>539</v>
      </c>
      <c r="Q440" s="16" t="s">
        <v>887</v>
      </c>
      <c r="R440" s="16" t="s">
        <v>45</v>
      </c>
      <c r="S440" s="38">
        <v>2000</v>
      </c>
      <c r="T440" s="16">
        <v>2030</v>
      </c>
      <c r="U440" s="38">
        <v>10000</v>
      </c>
      <c r="V440" s="16">
        <v>2050</v>
      </c>
      <c r="W440" s="3" t="s">
        <v>98</v>
      </c>
      <c r="X440" s="3" t="s">
        <v>438</v>
      </c>
      <c r="Y440" s="16" t="s">
        <v>439</v>
      </c>
      <c r="Z440" s="16" t="s">
        <v>440</v>
      </c>
      <c r="AA440" s="16" t="s">
        <v>441</v>
      </c>
      <c r="AB440" s="16" t="s">
        <v>438</v>
      </c>
      <c r="AC440" s="16" t="s">
        <v>441</v>
      </c>
      <c r="AD440" s="16" t="s">
        <v>438</v>
      </c>
      <c r="AE440" s="3"/>
      <c r="AF440" s="3"/>
    </row>
    <row r="441" spans="1:32" ht="76.5">
      <c r="A441" s="16" t="s">
        <v>280</v>
      </c>
      <c r="B441" s="19" t="s">
        <v>281</v>
      </c>
      <c r="D441" s="43"/>
      <c r="E441" s="3" t="s">
        <v>282</v>
      </c>
      <c r="F441" s="16" t="s">
        <v>283</v>
      </c>
      <c r="G441" s="16" t="s">
        <v>1707</v>
      </c>
      <c r="H441" s="3" t="s">
        <v>1708</v>
      </c>
      <c r="I441" s="3" t="s">
        <v>14</v>
      </c>
      <c r="M441" s="3" t="s">
        <v>506</v>
      </c>
      <c r="Q441" s="16" t="s">
        <v>282</v>
      </c>
      <c r="R441" s="16" t="s">
        <v>45</v>
      </c>
      <c r="S441" s="38">
        <v>734</v>
      </c>
      <c r="T441" s="16">
        <v>2030</v>
      </c>
      <c r="U441" s="38">
        <v>3668</v>
      </c>
      <c r="V441" s="16">
        <v>2050</v>
      </c>
      <c r="W441" s="3" t="s">
        <v>98</v>
      </c>
      <c r="X441" s="3" t="s">
        <v>438</v>
      </c>
      <c r="Y441" s="16" t="s">
        <v>439</v>
      </c>
      <c r="Z441" s="16" t="s">
        <v>440</v>
      </c>
      <c r="AA441" s="16" t="s">
        <v>441</v>
      </c>
      <c r="AB441" s="16" t="s">
        <v>438</v>
      </c>
      <c r="AC441" s="16" t="s">
        <v>441</v>
      </c>
      <c r="AD441" s="16" t="s">
        <v>438</v>
      </c>
      <c r="AE441" s="3"/>
      <c r="AF441" s="3"/>
    </row>
    <row r="442" spans="1:32" ht="76.5">
      <c r="A442" s="16" t="s">
        <v>280</v>
      </c>
      <c r="B442" s="19" t="s">
        <v>281</v>
      </c>
      <c r="D442" s="43"/>
      <c r="E442" s="3" t="s">
        <v>282</v>
      </c>
      <c r="F442" s="16" t="s">
        <v>283</v>
      </c>
      <c r="G442" s="16" t="s">
        <v>1709</v>
      </c>
      <c r="H442" s="3" t="s">
        <v>1708</v>
      </c>
      <c r="I442" s="3" t="s">
        <v>14</v>
      </c>
      <c r="M442" s="3" t="s">
        <v>455</v>
      </c>
      <c r="Q442" s="16" t="s">
        <v>282</v>
      </c>
      <c r="R442" s="16" t="s">
        <v>45</v>
      </c>
      <c r="S442" s="38">
        <v>2710</v>
      </c>
      <c r="T442" s="16">
        <v>2030</v>
      </c>
      <c r="U442" s="38">
        <v>13549</v>
      </c>
      <c r="V442" s="16">
        <v>2050</v>
      </c>
      <c r="W442" s="3" t="s">
        <v>1710</v>
      </c>
      <c r="X442" s="3" t="s">
        <v>438</v>
      </c>
      <c r="Y442" s="16" t="s">
        <v>439</v>
      </c>
      <c r="Z442" s="16" t="s">
        <v>440</v>
      </c>
      <c r="AA442" s="16" t="s">
        <v>441</v>
      </c>
      <c r="AB442" s="16" t="s">
        <v>438</v>
      </c>
      <c r="AC442" s="16" t="s">
        <v>441</v>
      </c>
      <c r="AD442" s="16" t="s">
        <v>438</v>
      </c>
      <c r="AE442" s="3"/>
      <c r="AF442" s="3"/>
    </row>
    <row r="443" spans="1:32" ht="76.5">
      <c r="A443" s="16" t="s">
        <v>280</v>
      </c>
      <c r="B443" s="19" t="s">
        <v>281</v>
      </c>
      <c r="D443" s="43"/>
      <c r="E443" s="3" t="s">
        <v>282</v>
      </c>
      <c r="F443" s="16" t="s">
        <v>283</v>
      </c>
      <c r="G443" s="16" t="s">
        <v>1711</v>
      </c>
      <c r="H443" s="3" t="s">
        <v>1712</v>
      </c>
      <c r="I443" s="3" t="s">
        <v>14</v>
      </c>
      <c r="M443" s="3" t="s">
        <v>506</v>
      </c>
      <c r="Q443" s="16" t="s">
        <v>887</v>
      </c>
      <c r="R443" s="16" t="s">
        <v>45</v>
      </c>
      <c r="S443" s="38">
        <v>125814</v>
      </c>
      <c r="T443" s="16">
        <v>2030</v>
      </c>
      <c r="U443" s="38">
        <v>377442</v>
      </c>
      <c r="V443" s="16">
        <v>2050</v>
      </c>
      <c r="W443" s="3" t="s">
        <v>1713</v>
      </c>
      <c r="X443" s="3" t="s">
        <v>438</v>
      </c>
      <c r="Y443" s="16" t="s">
        <v>439</v>
      </c>
      <c r="Z443" s="16" t="s">
        <v>440</v>
      </c>
      <c r="AA443" s="16" t="s">
        <v>441</v>
      </c>
      <c r="AB443" s="16" t="s">
        <v>438</v>
      </c>
      <c r="AC443" s="16" t="s">
        <v>441</v>
      </c>
      <c r="AD443" s="16" t="s">
        <v>438</v>
      </c>
      <c r="AE443" s="3"/>
      <c r="AF443" s="3"/>
    </row>
    <row r="444" spans="1:32" ht="63.75">
      <c r="A444" s="16" t="s">
        <v>235</v>
      </c>
      <c r="B444" s="19" t="s">
        <v>1714</v>
      </c>
      <c r="E444" s="3" t="s">
        <v>1715</v>
      </c>
      <c r="F444" s="16" t="s">
        <v>238</v>
      </c>
      <c r="G444" s="16" t="s">
        <v>1716</v>
      </c>
      <c r="H444" s="3" t="s">
        <v>1717</v>
      </c>
      <c r="I444" s="3" t="s">
        <v>538</v>
      </c>
      <c r="M444" s="3" t="s">
        <v>622</v>
      </c>
      <c r="N444" s="43" t="s">
        <v>1250</v>
      </c>
      <c r="O444" s="3" t="s">
        <v>630</v>
      </c>
      <c r="Q444" s="16" t="s">
        <v>1718</v>
      </c>
      <c r="R444" s="16" t="s">
        <v>45</v>
      </c>
      <c r="S444" s="38">
        <v>764071</v>
      </c>
      <c r="T444" s="16" t="s">
        <v>450</v>
      </c>
      <c r="U444" s="38">
        <v>3820357</v>
      </c>
      <c r="V444" s="16" t="s">
        <v>1719</v>
      </c>
      <c r="W444" s="3" t="s">
        <v>143</v>
      </c>
      <c r="X444" s="3" t="s">
        <v>438</v>
      </c>
      <c r="Y444" s="16" t="s">
        <v>633</v>
      </c>
      <c r="Z444" s="16" t="s">
        <v>440</v>
      </c>
      <c r="AA444" s="16" t="s">
        <v>441</v>
      </c>
      <c r="AB444" s="16" t="s">
        <v>438</v>
      </c>
      <c r="AC444" s="16" t="s">
        <v>441</v>
      </c>
      <c r="AD444" s="16" t="s">
        <v>438</v>
      </c>
      <c r="AE444" s="3"/>
      <c r="AF444" s="3"/>
    </row>
    <row r="445" spans="1:32" ht="63.75">
      <c r="A445" s="16" t="s">
        <v>235</v>
      </c>
      <c r="B445" s="19" t="s">
        <v>1714</v>
      </c>
      <c r="E445" s="3" t="s">
        <v>237</v>
      </c>
      <c r="F445" s="16" t="s">
        <v>238</v>
      </c>
      <c r="G445" s="16" t="s">
        <v>1720</v>
      </c>
      <c r="H445" s="3" t="s">
        <v>1721</v>
      </c>
      <c r="I445" s="3" t="s">
        <v>538</v>
      </c>
      <c r="J445" s="3" t="s">
        <v>13</v>
      </c>
      <c r="K445" s="3" t="s">
        <v>11</v>
      </c>
      <c r="M445" s="3" t="s">
        <v>911</v>
      </c>
      <c r="N445" s="3" t="s">
        <v>549</v>
      </c>
      <c r="O445" s="3" t="s">
        <v>630</v>
      </c>
      <c r="Q445" s="16" t="s">
        <v>1722</v>
      </c>
      <c r="R445" s="16" t="s">
        <v>45</v>
      </c>
      <c r="S445" s="38">
        <v>605759</v>
      </c>
      <c r="T445" s="16" t="s">
        <v>450</v>
      </c>
      <c r="U445" s="38">
        <v>3028795</v>
      </c>
      <c r="V445" s="16" t="s">
        <v>1719</v>
      </c>
      <c r="W445" s="3" t="s">
        <v>143</v>
      </c>
      <c r="X445" s="3" t="s">
        <v>438</v>
      </c>
      <c r="Y445" s="16" t="s">
        <v>439</v>
      </c>
      <c r="Z445" s="16" t="s">
        <v>550</v>
      </c>
      <c r="AA445" s="16" t="s">
        <v>441</v>
      </c>
      <c r="AB445" s="16" t="s">
        <v>438</v>
      </c>
      <c r="AC445" s="16" t="s">
        <v>441</v>
      </c>
      <c r="AD445" s="16" t="s">
        <v>438</v>
      </c>
      <c r="AE445" s="3"/>
      <c r="AF445" s="3"/>
    </row>
    <row r="446" spans="1:32" ht="63.75">
      <c r="A446" s="16" t="s">
        <v>235</v>
      </c>
      <c r="B446" s="19" t="s">
        <v>1714</v>
      </c>
      <c r="E446" s="3" t="s">
        <v>237</v>
      </c>
      <c r="F446" s="16" t="s">
        <v>238</v>
      </c>
      <c r="G446" s="16" t="s">
        <v>1723</v>
      </c>
      <c r="H446" s="3" t="s">
        <v>1724</v>
      </c>
      <c r="I446" s="3" t="s">
        <v>13</v>
      </c>
      <c r="M446" s="3" t="s">
        <v>746</v>
      </c>
      <c r="N446" s="3" t="s">
        <v>747</v>
      </c>
      <c r="O446" s="3" t="s">
        <v>549</v>
      </c>
      <c r="Q446" s="16" t="s">
        <v>1725</v>
      </c>
      <c r="R446" s="16" t="s">
        <v>45</v>
      </c>
      <c r="S446" s="38">
        <v>864387</v>
      </c>
      <c r="T446" s="16" t="s">
        <v>450</v>
      </c>
      <c r="U446" s="38">
        <v>4321937</v>
      </c>
      <c r="V446" s="16" t="s">
        <v>1719</v>
      </c>
      <c r="W446" s="3" t="s">
        <v>143</v>
      </c>
      <c r="X446" s="3" t="s">
        <v>438</v>
      </c>
      <c r="Y446" s="16" t="s">
        <v>633</v>
      </c>
      <c r="Z446" s="16" t="s">
        <v>440</v>
      </c>
      <c r="AA446" s="16" t="s">
        <v>441</v>
      </c>
      <c r="AB446" s="16" t="s">
        <v>438</v>
      </c>
      <c r="AC446" s="16" t="s">
        <v>441</v>
      </c>
      <c r="AD446" s="16" t="s">
        <v>438</v>
      </c>
      <c r="AE446" s="3"/>
      <c r="AF446" s="3"/>
    </row>
    <row r="447" spans="1:32" ht="165.75">
      <c r="A447" s="16" t="s">
        <v>235</v>
      </c>
      <c r="B447" s="19" t="s">
        <v>1714</v>
      </c>
      <c r="E447" s="3" t="s">
        <v>237</v>
      </c>
      <c r="F447" s="16" t="s">
        <v>238</v>
      </c>
      <c r="G447" s="16" t="s">
        <v>1726</v>
      </c>
      <c r="H447" s="3" t="s">
        <v>1727</v>
      </c>
      <c r="I447" s="3" t="s">
        <v>14</v>
      </c>
      <c r="M447" s="3" t="s">
        <v>461</v>
      </c>
      <c r="N447" s="3" t="s">
        <v>529</v>
      </c>
      <c r="O447" s="3" t="s">
        <v>435</v>
      </c>
      <c r="Q447" s="16" t="s">
        <v>1728</v>
      </c>
      <c r="R447" s="16" t="s">
        <v>45</v>
      </c>
      <c r="S447" s="38">
        <v>70348</v>
      </c>
      <c r="T447" s="16" t="s">
        <v>450</v>
      </c>
      <c r="U447" s="38">
        <v>351740</v>
      </c>
      <c r="V447" s="16" t="s">
        <v>1729</v>
      </c>
      <c r="W447" s="3" t="s">
        <v>143</v>
      </c>
      <c r="X447" s="3" t="s">
        <v>438</v>
      </c>
      <c r="Y447" s="16" t="s">
        <v>633</v>
      </c>
      <c r="Z447" s="16" t="s">
        <v>440</v>
      </c>
      <c r="AA447" s="16" t="s">
        <v>441</v>
      </c>
      <c r="AB447" s="16" t="s">
        <v>438</v>
      </c>
      <c r="AC447" s="16" t="s">
        <v>441</v>
      </c>
      <c r="AD447" s="16" t="s">
        <v>438</v>
      </c>
      <c r="AE447" s="3"/>
      <c r="AF447" s="3"/>
    </row>
    <row r="448" spans="1:32" ht="242.25">
      <c r="A448" s="16" t="s">
        <v>235</v>
      </c>
      <c r="B448" s="19" t="s">
        <v>1714</v>
      </c>
      <c r="E448" s="3" t="s">
        <v>237</v>
      </c>
      <c r="F448" s="16" t="s">
        <v>238</v>
      </c>
      <c r="G448" s="16" t="s">
        <v>1730</v>
      </c>
      <c r="H448" s="3" t="s">
        <v>1731</v>
      </c>
      <c r="I448" s="3" t="s">
        <v>15</v>
      </c>
      <c r="M448" s="3" t="s">
        <v>596</v>
      </c>
      <c r="N448" s="3" t="s">
        <v>575</v>
      </c>
      <c r="Q448" s="16" t="s">
        <v>1732</v>
      </c>
      <c r="R448" s="16" t="s">
        <v>45</v>
      </c>
      <c r="S448" s="38">
        <v>208000</v>
      </c>
      <c r="T448" s="16" t="s">
        <v>450</v>
      </c>
      <c r="U448" s="38">
        <v>1040000</v>
      </c>
      <c r="V448" s="16" t="s">
        <v>1719</v>
      </c>
      <c r="W448" s="3" t="s">
        <v>143</v>
      </c>
      <c r="X448" s="3" t="s">
        <v>438</v>
      </c>
      <c r="Y448" s="16" t="s">
        <v>439</v>
      </c>
      <c r="Z448" s="16" t="s">
        <v>440</v>
      </c>
      <c r="AA448" s="16" t="s">
        <v>441</v>
      </c>
      <c r="AB448" s="16" t="s">
        <v>438</v>
      </c>
      <c r="AC448" s="16" t="s">
        <v>441</v>
      </c>
      <c r="AD448" s="16" t="s">
        <v>438</v>
      </c>
      <c r="AE448" s="3"/>
      <c r="AF448" s="3"/>
    </row>
    <row r="449" spans="1:32" ht="114.75">
      <c r="A449" s="16" t="s">
        <v>25</v>
      </c>
      <c r="B449" s="19" t="s">
        <v>26</v>
      </c>
      <c r="E449" s="3" t="s">
        <v>29</v>
      </c>
      <c r="F449" s="16" t="s">
        <v>30</v>
      </c>
      <c r="G449" s="16" t="s">
        <v>1733</v>
      </c>
      <c r="H449" s="3" t="s">
        <v>1734</v>
      </c>
      <c r="I449" s="3" t="s">
        <v>11</v>
      </c>
      <c r="J449" s="3" t="s">
        <v>538</v>
      </c>
      <c r="M449" s="3" t="s">
        <v>549</v>
      </c>
      <c r="Q449" s="16" t="s">
        <v>1735</v>
      </c>
      <c r="R449" s="16" t="s">
        <v>45</v>
      </c>
      <c r="S449" s="38">
        <v>18900</v>
      </c>
      <c r="T449" s="16" t="s">
        <v>450</v>
      </c>
      <c r="U449" s="38">
        <v>85700</v>
      </c>
      <c r="V449" s="16" t="s">
        <v>1719</v>
      </c>
      <c r="W449" s="3" t="s">
        <v>45</v>
      </c>
      <c r="X449" s="3" t="s">
        <v>438</v>
      </c>
      <c r="Y449" s="16" t="s">
        <v>439</v>
      </c>
      <c r="Z449" s="16" t="s">
        <v>440</v>
      </c>
      <c r="AA449" s="16" t="s">
        <v>457</v>
      </c>
      <c r="AB449" s="16" t="s">
        <v>45</v>
      </c>
      <c r="AC449" s="16" t="s">
        <v>441</v>
      </c>
      <c r="AD449" s="16" t="s">
        <v>438</v>
      </c>
      <c r="AE449" s="3"/>
      <c r="AF449" s="3"/>
    </row>
    <row r="450" spans="1:32" ht="114.75">
      <c r="A450" s="16" t="s">
        <v>25</v>
      </c>
      <c r="B450" s="19" t="s">
        <v>26</v>
      </c>
      <c r="E450" s="3" t="s">
        <v>29</v>
      </c>
      <c r="F450" s="16" t="s">
        <v>30</v>
      </c>
      <c r="G450" s="16" t="s">
        <v>1736</v>
      </c>
      <c r="H450" s="3" t="s">
        <v>1737</v>
      </c>
      <c r="I450" s="3" t="s">
        <v>11</v>
      </c>
      <c r="M450" s="3" t="s">
        <v>742</v>
      </c>
      <c r="Q450" s="16" t="s">
        <v>1738</v>
      </c>
      <c r="R450" s="16" t="s">
        <v>45</v>
      </c>
      <c r="S450" s="38">
        <v>800</v>
      </c>
      <c r="T450" s="16">
        <v>2030</v>
      </c>
      <c r="U450" s="38">
        <v>4700</v>
      </c>
      <c r="V450" s="16">
        <v>2050</v>
      </c>
      <c r="W450" s="3" t="s">
        <v>45</v>
      </c>
      <c r="X450" s="3" t="s">
        <v>438</v>
      </c>
      <c r="Y450" s="16" t="s">
        <v>439</v>
      </c>
      <c r="Z450" s="16" t="s">
        <v>440</v>
      </c>
      <c r="AA450" s="16" t="s">
        <v>457</v>
      </c>
      <c r="AB450" s="16" t="s">
        <v>45</v>
      </c>
      <c r="AC450" s="16" t="s">
        <v>441</v>
      </c>
      <c r="AD450" s="16" t="s">
        <v>438</v>
      </c>
      <c r="AE450" s="3"/>
      <c r="AF450" s="3"/>
    </row>
    <row r="451" spans="1:32" ht="127.5">
      <c r="A451" s="16" t="s">
        <v>25</v>
      </c>
      <c r="B451" s="19" t="s">
        <v>26</v>
      </c>
      <c r="E451" s="3" t="s">
        <v>29</v>
      </c>
      <c r="F451" s="16" t="s">
        <v>30</v>
      </c>
      <c r="G451" s="16" t="s">
        <v>1739</v>
      </c>
      <c r="H451" s="3" t="s">
        <v>1740</v>
      </c>
      <c r="I451" s="3" t="s">
        <v>14</v>
      </c>
      <c r="M451" s="3" t="s">
        <v>512</v>
      </c>
      <c r="N451" s="3" t="s">
        <v>506</v>
      </c>
      <c r="Q451" s="16" t="s">
        <v>1741</v>
      </c>
      <c r="R451" s="16" t="s">
        <v>45</v>
      </c>
      <c r="S451" s="38">
        <v>60000</v>
      </c>
      <c r="T451" s="16" t="s">
        <v>450</v>
      </c>
      <c r="U451" s="38">
        <v>208000</v>
      </c>
      <c r="V451" s="16" t="s">
        <v>1719</v>
      </c>
      <c r="W451" s="3" t="s">
        <v>45</v>
      </c>
      <c r="X451" s="3" t="s">
        <v>438</v>
      </c>
      <c r="Y451" s="16" t="s">
        <v>439</v>
      </c>
      <c r="Z451" s="16" t="s">
        <v>440</v>
      </c>
      <c r="AA451" s="16" t="s">
        <v>457</v>
      </c>
      <c r="AB451" s="16" t="s">
        <v>45</v>
      </c>
      <c r="AC451" s="16" t="s">
        <v>441</v>
      </c>
      <c r="AD451" s="16" t="s">
        <v>438</v>
      </c>
      <c r="AE451" s="3"/>
      <c r="AF451" s="3"/>
    </row>
    <row r="452" spans="1:32" ht="114.75">
      <c r="A452" s="16" t="s">
        <v>25</v>
      </c>
      <c r="B452" s="19" t="s">
        <v>26</v>
      </c>
      <c r="E452" s="3" t="s">
        <v>29</v>
      </c>
      <c r="F452" s="16" t="s">
        <v>30</v>
      </c>
      <c r="G452" s="16" t="s">
        <v>1742</v>
      </c>
      <c r="H452" s="3" t="s">
        <v>1743</v>
      </c>
      <c r="I452" s="3" t="s">
        <v>14</v>
      </c>
      <c r="M452" s="3" t="s">
        <v>505</v>
      </c>
      <c r="Q452" s="16" t="s">
        <v>1744</v>
      </c>
      <c r="R452" s="16" t="s">
        <v>45</v>
      </c>
      <c r="S452" s="38">
        <v>7200</v>
      </c>
      <c r="T452" s="16" t="s">
        <v>450</v>
      </c>
      <c r="U452" s="38">
        <v>14300</v>
      </c>
      <c r="V452" s="16" t="s">
        <v>1719</v>
      </c>
      <c r="W452" s="3" t="s">
        <v>45</v>
      </c>
      <c r="X452" s="3" t="s">
        <v>438</v>
      </c>
      <c r="Y452" s="16" t="s">
        <v>439</v>
      </c>
      <c r="Z452" s="16" t="s">
        <v>440</v>
      </c>
      <c r="AA452" s="16" t="s">
        <v>457</v>
      </c>
      <c r="AB452" s="16" t="s">
        <v>45</v>
      </c>
      <c r="AC452" s="16" t="s">
        <v>441</v>
      </c>
      <c r="AD452" s="16" t="s">
        <v>438</v>
      </c>
      <c r="AE452" s="3"/>
      <c r="AF452" s="3"/>
    </row>
    <row r="453" spans="1:32" ht="114.75">
      <c r="A453" s="16" t="s">
        <v>25</v>
      </c>
      <c r="B453" s="19" t="s">
        <v>26</v>
      </c>
      <c r="E453" s="3" t="s">
        <v>29</v>
      </c>
      <c r="F453" s="16" t="s">
        <v>30</v>
      </c>
      <c r="G453" s="16" t="s">
        <v>1745</v>
      </c>
      <c r="H453" s="3" t="s">
        <v>1155</v>
      </c>
      <c r="I453" s="3" t="s">
        <v>14</v>
      </c>
      <c r="M453" s="3" t="s">
        <v>435</v>
      </c>
      <c r="Q453" s="16" t="s">
        <v>1746</v>
      </c>
      <c r="R453" s="16" t="s">
        <v>45</v>
      </c>
      <c r="S453" s="38">
        <v>500</v>
      </c>
      <c r="T453" s="16" t="s">
        <v>450</v>
      </c>
      <c r="U453" s="38">
        <v>2000</v>
      </c>
      <c r="V453" s="16" t="s">
        <v>1719</v>
      </c>
      <c r="W453" s="3" t="s">
        <v>45</v>
      </c>
      <c r="X453" s="3" t="s">
        <v>438</v>
      </c>
      <c r="Y453" s="16" t="s">
        <v>439</v>
      </c>
      <c r="Z453" s="16" t="s">
        <v>440</v>
      </c>
      <c r="AA453" s="16" t="s">
        <v>457</v>
      </c>
      <c r="AB453" s="16" t="s">
        <v>45</v>
      </c>
      <c r="AC453" s="16" t="s">
        <v>441</v>
      </c>
      <c r="AD453" s="16" t="s">
        <v>438</v>
      </c>
      <c r="AE453" s="3"/>
      <c r="AF453" s="3"/>
    </row>
    <row r="454" spans="1:32" ht="114.75">
      <c r="A454" s="16" t="s">
        <v>25</v>
      </c>
      <c r="B454" s="19" t="s">
        <v>26</v>
      </c>
      <c r="E454" s="3" t="s">
        <v>29</v>
      </c>
      <c r="F454" s="16" t="s">
        <v>30</v>
      </c>
      <c r="G454" s="16" t="s">
        <v>1747</v>
      </c>
      <c r="H454" s="3" t="s">
        <v>1157</v>
      </c>
      <c r="I454" s="3" t="s">
        <v>14</v>
      </c>
      <c r="M454" s="3" t="s">
        <v>519</v>
      </c>
      <c r="Q454" s="16" t="s">
        <v>1748</v>
      </c>
      <c r="R454" s="16" t="s">
        <v>45</v>
      </c>
      <c r="S454" s="38">
        <v>9400</v>
      </c>
      <c r="T454" s="16" t="s">
        <v>450</v>
      </c>
      <c r="U454" s="38">
        <v>24300</v>
      </c>
      <c r="V454" s="16" t="s">
        <v>1719</v>
      </c>
      <c r="W454" s="3" t="s">
        <v>45</v>
      </c>
      <c r="X454" s="3" t="s">
        <v>438</v>
      </c>
      <c r="Y454" s="16" t="s">
        <v>439</v>
      </c>
      <c r="Z454" s="16" t="s">
        <v>440</v>
      </c>
      <c r="AA454" s="16" t="s">
        <v>457</v>
      </c>
      <c r="AB454" s="16" t="s">
        <v>45</v>
      </c>
      <c r="AC454" s="16" t="s">
        <v>441</v>
      </c>
      <c r="AD454" s="16" t="s">
        <v>438</v>
      </c>
      <c r="AE454" s="3"/>
      <c r="AF454" s="3"/>
    </row>
    <row r="455" spans="1:32" ht="114.75">
      <c r="A455" s="16" t="s">
        <v>25</v>
      </c>
      <c r="B455" s="19" t="s">
        <v>26</v>
      </c>
      <c r="E455" s="3" t="s">
        <v>29</v>
      </c>
      <c r="F455" s="16" t="s">
        <v>30</v>
      </c>
      <c r="G455" s="16" t="s">
        <v>1749</v>
      </c>
      <c r="H455" s="3" t="s">
        <v>1750</v>
      </c>
      <c r="I455" s="3" t="s">
        <v>538</v>
      </c>
      <c r="M455" s="3" t="s">
        <v>542</v>
      </c>
      <c r="Q455" s="16" t="s">
        <v>1751</v>
      </c>
      <c r="R455" s="16" t="s">
        <v>45</v>
      </c>
      <c r="S455" s="38">
        <v>17200</v>
      </c>
      <c r="T455" s="16" t="s">
        <v>450</v>
      </c>
      <c r="U455" s="38">
        <v>41000</v>
      </c>
      <c r="V455" s="16" t="s">
        <v>1719</v>
      </c>
      <c r="W455" s="3" t="s">
        <v>45</v>
      </c>
      <c r="X455" s="3" t="s">
        <v>438</v>
      </c>
      <c r="Y455" s="16" t="s">
        <v>439</v>
      </c>
      <c r="Z455" s="16" t="s">
        <v>440</v>
      </c>
      <c r="AA455" s="16" t="s">
        <v>457</v>
      </c>
      <c r="AB455" s="16" t="s">
        <v>45</v>
      </c>
      <c r="AC455" s="16" t="s">
        <v>441</v>
      </c>
      <c r="AD455" s="16" t="s">
        <v>438</v>
      </c>
      <c r="AE455" s="3"/>
      <c r="AF455" s="3"/>
    </row>
    <row r="456" spans="1:32" ht="114.75">
      <c r="A456" s="16" t="s">
        <v>25</v>
      </c>
      <c r="B456" s="19" t="s">
        <v>26</v>
      </c>
      <c r="E456" s="3" t="s">
        <v>29</v>
      </c>
      <c r="F456" s="16" t="s">
        <v>30</v>
      </c>
      <c r="G456" s="16" t="s">
        <v>1752</v>
      </c>
      <c r="H456" s="3" t="s">
        <v>1753</v>
      </c>
      <c r="I456" s="3" t="s">
        <v>538</v>
      </c>
      <c r="M456" s="3" t="s">
        <v>539</v>
      </c>
      <c r="N456" s="3" t="s">
        <v>541</v>
      </c>
      <c r="Q456" s="16" t="s">
        <v>1754</v>
      </c>
      <c r="R456" s="16" t="s">
        <v>45</v>
      </c>
      <c r="S456" s="38">
        <v>7700</v>
      </c>
      <c r="T456" s="16" t="s">
        <v>450</v>
      </c>
      <c r="U456" s="38">
        <v>23400</v>
      </c>
      <c r="V456" s="16" t="s">
        <v>1719</v>
      </c>
      <c r="W456" s="3" t="s">
        <v>45</v>
      </c>
      <c r="X456" s="3" t="s">
        <v>438</v>
      </c>
      <c r="Y456" s="16" t="s">
        <v>439</v>
      </c>
      <c r="Z456" s="16" t="s">
        <v>550</v>
      </c>
      <c r="AA456" s="16" t="s">
        <v>457</v>
      </c>
      <c r="AB456" s="16" t="s">
        <v>45</v>
      </c>
      <c r="AC456" s="16" t="s">
        <v>441</v>
      </c>
      <c r="AD456" s="16" t="s">
        <v>438</v>
      </c>
      <c r="AE456" s="3"/>
      <c r="AF456" s="3"/>
    </row>
    <row r="457" spans="1:32" ht="114.75">
      <c r="A457" s="16" t="s">
        <v>25</v>
      </c>
      <c r="B457" s="19" t="s">
        <v>26</v>
      </c>
      <c r="E457" s="3" t="s">
        <v>29</v>
      </c>
      <c r="F457" s="16" t="s">
        <v>30</v>
      </c>
      <c r="G457" s="16" t="s">
        <v>1755</v>
      </c>
      <c r="H457" s="3" t="s">
        <v>1756</v>
      </c>
      <c r="I457" s="3" t="s">
        <v>538</v>
      </c>
      <c r="M457" s="3" t="s">
        <v>548</v>
      </c>
      <c r="Q457" s="16" t="s">
        <v>1748</v>
      </c>
      <c r="R457" s="16" t="s">
        <v>45</v>
      </c>
      <c r="S457" s="38">
        <v>1200</v>
      </c>
      <c r="T457" s="16" t="s">
        <v>450</v>
      </c>
      <c r="U457" s="38">
        <v>6300</v>
      </c>
      <c r="V457" s="16" t="s">
        <v>1719</v>
      </c>
      <c r="W457" s="3" t="s">
        <v>45</v>
      </c>
      <c r="X457" s="3" t="s">
        <v>438</v>
      </c>
      <c r="Y457" s="16" t="s">
        <v>439</v>
      </c>
      <c r="Z457" s="16" t="s">
        <v>440</v>
      </c>
      <c r="AA457" s="16" t="s">
        <v>457</v>
      </c>
      <c r="AB457" s="16" t="s">
        <v>45</v>
      </c>
      <c r="AC457" s="16" t="s">
        <v>441</v>
      </c>
      <c r="AD457" s="16" t="s">
        <v>438</v>
      </c>
      <c r="AE457" s="3"/>
      <c r="AF457" s="3"/>
    </row>
    <row r="458" spans="1:32" ht="114.75">
      <c r="A458" s="16" t="s">
        <v>25</v>
      </c>
      <c r="B458" s="19" t="s">
        <v>26</v>
      </c>
      <c r="E458" s="3" t="s">
        <v>29</v>
      </c>
      <c r="F458" s="16" t="s">
        <v>30</v>
      </c>
      <c r="G458" s="16" t="s">
        <v>1757</v>
      </c>
      <c r="H458" s="3" t="s">
        <v>1758</v>
      </c>
      <c r="I458" s="3" t="s">
        <v>15</v>
      </c>
      <c r="M458" s="3" t="s">
        <v>571</v>
      </c>
      <c r="Q458" s="16" t="s">
        <v>1759</v>
      </c>
      <c r="R458" s="16" t="s">
        <v>45</v>
      </c>
      <c r="S458" s="38">
        <v>22000</v>
      </c>
      <c r="T458" s="16" t="s">
        <v>450</v>
      </c>
      <c r="U458" s="38">
        <v>184000</v>
      </c>
      <c r="V458" s="16" t="s">
        <v>1719</v>
      </c>
      <c r="W458" s="3" t="s">
        <v>45</v>
      </c>
      <c r="X458" s="3" t="s">
        <v>438</v>
      </c>
      <c r="Y458" s="16" t="s">
        <v>439</v>
      </c>
      <c r="Z458" s="16" t="s">
        <v>440</v>
      </c>
      <c r="AA458" s="16" t="s">
        <v>441</v>
      </c>
      <c r="AB458" s="16" t="s">
        <v>438</v>
      </c>
      <c r="AC458" s="16" t="s">
        <v>441</v>
      </c>
      <c r="AD458" s="16" t="s">
        <v>438</v>
      </c>
      <c r="AE458" s="3"/>
      <c r="AF458" s="3"/>
    </row>
    <row r="459" spans="1:32" ht="102">
      <c r="A459" s="16" t="s">
        <v>78</v>
      </c>
      <c r="B459" s="19" t="s">
        <v>79</v>
      </c>
      <c r="E459" s="3" t="s">
        <v>80</v>
      </c>
      <c r="F459" s="16" t="s">
        <v>81</v>
      </c>
      <c r="G459" s="16" t="s">
        <v>1760</v>
      </c>
      <c r="H459" s="3" t="s">
        <v>1761</v>
      </c>
      <c r="I459" s="3" t="s">
        <v>538</v>
      </c>
      <c r="J459" s="3" t="s">
        <v>11</v>
      </c>
      <c r="M459" s="3" t="s">
        <v>540</v>
      </c>
      <c r="N459" s="3" t="s">
        <v>622</v>
      </c>
      <c r="O459" s="3" t="s">
        <v>549</v>
      </c>
      <c r="Q459" s="16" t="s">
        <v>1762</v>
      </c>
      <c r="R459" s="16" t="s">
        <v>45</v>
      </c>
      <c r="S459" s="38">
        <v>54536</v>
      </c>
      <c r="T459" s="16" t="s">
        <v>437</v>
      </c>
      <c r="U459" s="38" t="s">
        <v>45</v>
      </c>
      <c r="V459" s="16" t="s">
        <v>438</v>
      </c>
      <c r="W459" s="3" t="s">
        <v>77</v>
      </c>
      <c r="X459" s="3" t="s">
        <v>438</v>
      </c>
      <c r="Y459" s="16" t="s">
        <v>439</v>
      </c>
      <c r="Z459" s="16" t="s">
        <v>440</v>
      </c>
      <c r="AA459" s="16" t="s">
        <v>439</v>
      </c>
      <c r="AB459" s="16" t="s">
        <v>438</v>
      </c>
      <c r="AC459" s="16" t="s">
        <v>441</v>
      </c>
      <c r="AD459" s="16" t="s">
        <v>438</v>
      </c>
      <c r="AE459" s="3"/>
      <c r="AF459" s="3"/>
    </row>
    <row r="460" spans="1:32" ht="102">
      <c r="A460" s="16" t="s">
        <v>78</v>
      </c>
      <c r="B460" s="19" t="s">
        <v>79</v>
      </c>
      <c r="E460" s="3" t="s">
        <v>80</v>
      </c>
      <c r="F460" s="16" t="s">
        <v>81</v>
      </c>
      <c r="G460" s="16" t="s">
        <v>1763</v>
      </c>
      <c r="H460" s="3" t="s">
        <v>1138</v>
      </c>
      <c r="I460" s="3" t="s">
        <v>14</v>
      </c>
      <c r="M460" s="3" t="s">
        <v>512</v>
      </c>
      <c r="N460" s="3" t="s">
        <v>506</v>
      </c>
      <c r="Q460" s="16" t="s">
        <v>1764</v>
      </c>
      <c r="R460" s="16" t="s">
        <v>45</v>
      </c>
      <c r="S460" s="38" t="s">
        <v>45</v>
      </c>
      <c r="T460" s="16" t="s">
        <v>438</v>
      </c>
      <c r="U460" s="38" t="s">
        <v>438</v>
      </c>
      <c r="V460" s="16" t="s">
        <v>438</v>
      </c>
      <c r="W460" s="3" t="s">
        <v>438</v>
      </c>
      <c r="X460" s="3" t="s">
        <v>438</v>
      </c>
      <c r="Y460" s="16" t="s">
        <v>439</v>
      </c>
      <c r="Z460" s="16" t="s">
        <v>440</v>
      </c>
      <c r="AA460" s="16" t="s">
        <v>441</v>
      </c>
      <c r="AB460" s="16" t="s">
        <v>438</v>
      </c>
      <c r="AC460" s="16" t="s">
        <v>441</v>
      </c>
      <c r="AD460" s="16" t="s">
        <v>438</v>
      </c>
      <c r="AE460" s="3"/>
      <c r="AF460" s="3"/>
    </row>
    <row r="461" spans="1:32" ht="102">
      <c r="A461" s="16" t="s">
        <v>78</v>
      </c>
      <c r="B461" s="19" t="s">
        <v>79</v>
      </c>
      <c r="E461" s="3" t="s">
        <v>80</v>
      </c>
      <c r="F461" s="16" t="s">
        <v>81</v>
      </c>
      <c r="G461" s="16" t="s">
        <v>1765</v>
      </c>
      <c r="H461" s="3" t="s">
        <v>1737</v>
      </c>
      <c r="I461" s="3" t="s">
        <v>538</v>
      </c>
      <c r="M461" s="3" t="s">
        <v>630</v>
      </c>
      <c r="N461" s="3" t="s">
        <v>601</v>
      </c>
      <c r="Q461" s="16" t="s">
        <v>788</v>
      </c>
      <c r="R461" s="16" t="s">
        <v>438</v>
      </c>
      <c r="S461" s="38" t="s">
        <v>45</v>
      </c>
      <c r="T461" s="16" t="s">
        <v>438</v>
      </c>
      <c r="U461" s="38" t="s">
        <v>438</v>
      </c>
      <c r="V461" s="16" t="s">
        <v>438</v>
      </c>
      <c r="W461" s="3" t="s">
        <v>438</v>
      </c>
      <c r="X461" s="3" t="s">
        <v>438</v>
      </c>
      <c r="Y461" s="16" t="s">
        <v>439</v>
      </c>
      <c r="Z461" s="16" t="s">
        <v>440</v>
      </c>
      <c r="AA461" s="16" t="s">
        <v>441</v>
      </c>
      <c r="AB461" s="16" t="s">
        <v>438</v>
      </c>
      <c r="AC461" s="16" t="s">
        <v>441</v>
      </c>
      <c r="AD461" s="16" t="s">
        <v>438</v>
      </c>
      <c r="AE461" s="3"/>
      <c r="AF461" s="3"/>
    </row>
    <row r="462" spans="1:32" ht="102">
      <c r="A462" s="16" t="s">
        <v>78</v>
      </c>
      <c r="B462" s="19" t="s">
        <v>79</v>
      </c>
      <c r="E462" s="3" t="s">
        <v>80</v>
      </c>
      <c r="F462" s="16" t="s">
        <v>81</v>
      </c>
      <c r="G462" s="16" t="s">
        <v>1766</v>
      </c>
      <c r="H462" s="3" t="s">
        <v>1740</v>
      </c>
      <c r="I462" s="3" t="s">
        <v>11</v>
      </c>
      <c r="M462" s="3" t="s">
        <v>552</v>
      </c>
      <c r="Q462" s="16" t="s">
        <v>788</v>
      </c>
      <c r="R462" s="16" t="s">
        <v>438</v>
      </c>
      <c r="S462" s="38" t="s">
        <v>45</v>
      </c>
      <c r="T462" s="16" t="s">
        <v>438</v>
      </c>
      <c r="U462" s="38" t="s">
        <v>438</v>
      </c>
      <c r="V462" s="16" t="s">
        <v>438</v>
      </c>
      <c r="W462" s="3" t="s">
        <v>438</v>
      </c>
      <c r="X462" s="3" t="s">
        <v>438</v>
      </c>
      <c r="Y462" s="16" t="s">
        <v>439</v>
      </c>
      <c r="Z462" s="16" t="s">
        <v>440</v>
      </c>
      <c r="AA462" s="16" t="s">
        <v>439</v>
      </c>
      <c r="AB462" s="16" t="s">
        <v>438</v>
      </c>
      <c r="AC462" s="16" t="s">
        <v>441</v>
      </c>
      <c r="AD462" s="16" t="s">
        <v>438</v>
      </c>
      <c r="AE462" s="3"/>
      <c r="AF462" s="3"/>
    </row>
    <row r="463" spans="1:32" ht="102">
      <c r="A463" s="16" t="s">
        <v>78</v>
      </c>
      <c r="B463" s="19" t="s">
        <v>79</v>
      </c>
      <c r="E463" s="3" t="s">
        <v>80</v>
      </c>
      <c r="F463" s="16" t="s">
        <v>81</v>
      </c>
      <c r="G463" s="16" t="s">
        <v>1767</v>
      </c>
      <c r="H463" s="3" t="s">
        <v>1768</v>
      </c>
      <c r="I463" s="3" t="s">
        <v>14</v>
      </c>
      <c r="M463" s="3" t="s">
        <v>435</v>
      </c>
      <c r="Q463" s="16" t="s">
        <v>788</v>
      </c>
      <c r="R463" s="16" t="s">
        <v>438</v>
      </c>
      <c r="S463" s="38" t="s">
        <v>45</v>
      </c>
      <c r="T463" s="16" t="s">
        <v>438</v>
      </c>
      <c r="U463" s="38" t="s">
        <v>438</v>
      </c>
      <c r="V463" s="16" t="s">
        <v>438</v>
      </c>
      <c r="W463" s="3" t="s">
        <v>438</v>
      </c>
      <c r="X463" s="3" t="s">
        <v>438</v>
      </c>
      <c r="Y463" s="16" t="s">
        <v>439</v>
      </c>
      <c r="Z463" s="16" t="s">
        <v>440</v>
      </c>
      <c r="AA463" s="16" t="s">
        <v>441</v>
      </c>
      <c r="AB463" s="16" t="s">
        <v>438</v>
      </c>
      <c r="AC463" s="16" t="s">
        <v>441</v>
      </c>
      <c r="AD463" s="16" t="s">
        <v>438</v>
      </c>
      <c r="AE463" s="3"/>
      <c r="AF463" s="3"/>
    </row>
    <row r="464" spans="1:32" ht="102">
      <c r="A464" s="16" t="s">
        <v>78</v>
      </c>
      <c r="B464" s="19" t="s">
        <v>79</v>
      </c>
      <c r="E464" s="3" t="s">
        <v>80</v>
      </c>
      <c r="F464" s="16" t="s">
        <v>81</v>
      </c>
      <c r="G464" s="16" t="s">
        <v>1769</v>
      </c>
      <c r="H464" s="3" t="s">
        <v>1155</v>
      </c>
      <c r="I464" s="3" t="s">
        <v>538</v>
      </c>
      <c r="M464" s="3" t="s">
        <v>723</v>
      </c>
      <c r="N464" s="3" t="s">
        <v>622</v>
      </c>
      <c r="Q464" s="16" t="s">
        <v>788</v>
      </c>
      <c r="R464" s="16" t="s">
        <v>438</v>
      </c>
      <c r="S464" s="38" t="s">
        <v>45</v>
      </c>
      <c r="T464" s="16" t="s">
        <v>438</v>
      </c>
      <c r="U464" s="38" t="s">
        <v>438</v>
      </c>
      <c r="V464" s="16" t="s">
        <v>438</v>
      </c>
      <c r="W464" s="3" t="s">
        <v>438</v>
      </c>
      <c r="X464" s="3" t="s">
        <v>438</v>
      </c>
      <c r="Y464" s="16" t="s">
        <v>439</v>
      </c>
      <c r="Z464" s="16" t="s">
        <v>550</v>
      </c>
      <c r="AA464" s="16" t="s">
        <v>441</v>
      </c>
      <c r="AB464" s="16" t="s">
        <v>438</v>
      </c>
      <c r="AC464" s="16" t="s">
        <v>441</v>
      </c>
      <c r="AD464" s="16" t="s">
        <v>438</v>
      </c>
      <c r="AE464" s="3"/>
      <c r="AF464" s="3"/>
    </row>
    <row r="465" spans="1:32" ht="67.5">
      <c r="A465" s="16" t="s">
        <v>88</v>
      </c>
      <c r="B465" s="19" t="s">
        <v>89</v>
      </c>
      <c r="C465" s="16" t="s">
        <v>1770</v>
      </c>
      <c r="D465" s="46" t="s">
        <v>1771</v>
      </c>
      <c r="E465" s="3" t="s">
        <v>90</v>
      </c>
      <c r="F465" s="16" t="s">
        <v>91</v>
      </c>
      <c r="G465" s="16" t="s">
        <v>1772</v>
      </c>
      <c r="H465" s="3" t="s">
        <v>1494</v>
      </c>
      <c r="I465" s="3" t="s">
        <v>14</v>
      </c>
      <c r="M465" s="3" t="s">
        <v>512</v>
      </c>
      <c r="N465" s="3" t="s">
        <v>519</v>
      </c>
      <c r="Q465" s="16" t="s">
        <v>1773</v>
      </c>
      <c r="R465" s="16" t="s">
        <v>45</v>
      </c>
      <c r="S465" s="38">
        <v>375</v>
      </c>
      <c r="T465" s="16" t="s">
        <v>924</v>
      </c>
      <c r="U465" s="38">
        <v>1546</v>
      </c>
      <c r="V465" s="16" t="s">
        <v>1399</v>
      </c>
      <c r="W465" s="3" t="s">
        <v>143</v>
      </c>
      <c r="X465" s="3" t="s">
        <v>438</v>
      </c>
      <c r="Y465" s="16" t="s">
        <v>633</v>
      </c>
      <c r="Z465" s="16" t="s">
        <v>440</v>
      </c>
      <c r="AA465" s="16" t="s">
        <v>457</v>
      </c>
      <c r="AB465" s="16" t="s">
        <v>143</v>
      </c>
      <c r="AC465" s="16" t="s">
        <v>441</v>
      </c>
      <c r="AD465" s="16" t="s">
        <v>438</v>
      </c>
      <c r="AE465" s="3"/>
      <c r="AF465" s="3"/>
    </row>
    <row r="466" spans="1:32" ht="293.25">
      <c r="A466" s="16" t="s">
        <v>88</v>
      </c>
      <c r="B466" s="19" t="s">
        <v>89</v>
      </c>
      <c r="C466" s="16" t="s">
        <v>1770</v>
      </c>
      <c r="D466" s="46" t="s">
        <v>1771</v>
      </c>
      <c r="E466" s="3" t="s">
        <v>90</v>
      </c>
      <c r="F466" s="16" t="s">
        <v>91</v>
      </c>
      <c r="G466" s="16" t="s">
        <v>1774</v>
      </c>
      <c r="H466" s="3" t="s">
        <v>1775</v>
      </c>
      <c r="I466" s="3" t="s">
        <v>11</v>
      </c>
      <c r="M466" s="3" t="s">
        <v>549</v>
      </c>
      <c r="N466" s="3" t="s">
        <v>555</v>
      </c>
      <c r="Q466" s="16" t="s">
        <v>1776</v>
      </c>
      <c r="R466" s="16" t="s">
        <v>45</v>
      </c>
      <c r="S466" s="38">
        <v>165744</v>
      </c>
      <c r="T466" s="16" t="s">
        <v>708</v>
      </c>
      <c r="U466" s="38">
        <v>1473750</v>
      </c>
      <c r="V466" s="16" t="s">
        <v>709</v>
      </c>
      <c r="W466" s="3" t="s">
        <v>143</v>
      </c>
      <c r="X466" s="3" t="s">
        <v>438</v>
      </c>
      <c r="Y466" s="16" t="s">
        <v>439</v>
      </c>
      <c r="Z466" s="16" t="s">
        <v>440</v>
      </c>
      <c r="AA466" s="16" t="s">
        <v>439</v>
      </c>
      <c r="AB466" s="16" t="s">
        <v>438</v>
      </c>
      <c r="AC466" s="16" t="s">
        <v>441</v>
      </c>
      <c r="AD466" s="16" t="s">
        <v>438</v>
      </c>
      <c r="AE466" s="3"/>
      <c r="AF466" s="3"/>
    </row>
    <row r="467" spans="1:32" ht="293.25">
      <c r="A467" s="16" t="s">
        <v>88</v>
      </c>
      <c r="B467" s="19" t="s">
        <v>89</v>
      </c>
      <c r="C467" s="16" t="s">
        <v>1770</v>
      </c>
      <c r="D467" s="46" t="s">
        <v>1771</v>
      </c>
      <c r="E467" s="3" t="s">
        <v>90</v>
      </c>
      <c r="F467" s="16" t="s">
        <v>91</v>
      </c>
      <c r="G467" s="16" t="s">
        <v>1777</v>
      </c>
      <c r="H467" s="3" t="s">
        <v>1778</v>
      </c>
      <c r="I467" s="3" t="s">
        <v>11</v>
      </c>
      <c r="J467" s="3" t="s">
        <v>538</v>
      </c>
      <c r="K467" s="3" t="s">
        <v>14</v>
      </c>
      <c r="M467" s="3" t="s">
        <v>549</v>
      </c>
      <c r="N467" s="3" t="s">
        <v>539</v>
      </c>
      <c r="O467" s="3" t="s">
        <v>505</v>
      </c>
      <c r="Q467" s="16" t="s">
        <v>1776</v>
      </c>
      <c r="R467" s="16" t="s">
        <v>45</v>
      </c>
      <c r="S467" s="41">
        <f>165744+3899</f>
        <v>169643</v>
      </c>
      <c r="T467" s="16" t="s">
        <v>708</v>
      </c>
      <c r="U467" s="41">
        <f>1473750+45899</f>
        <v>1519649</v>
      </c>
      <c r="V467" s="16" t="s">
        <v>709</v>
      </c>
      <c r="W467" s="3" t="s">
        <v>143</v>
      </c>
      <c r="X467" s="3" t="s">
        <v>438</v>
      </c>
      <c r="Y467" s="16" t="s">
        <v>439</v>
      </c>
      <c r="Z467" s="16" t="s">
        <v>440</v>
      </c>
      <c r="AA467" s="16" t="s">
        <v>439</v>
      </c>
      <c r="AB467" s="16" t="s">
        <v>438</v>
      </c>
      <c r="AC467" s="16" t="s">
        <v>441</v>
      </c>
      <c r="AD467" s="16" t="s">
        <v>438</v>
      </c>
      <c r="AE467" s="3"/>
      <c r="AF467" s="3"/>
    </row>
    <row r="468" spans="1:32" ht="67.5">
      <c r="A468" s="16" t="s">
        <v>88</v>
      </c>
      <c r="B468" s="19" t="s">
        <v>89</v>
      </c>
      <c r="C468" s="16" t="s">
        <v>1770</v>
      </c>
      <c r="D468" s="46" t="s">
        <v>1771</v>
      </c>
      <c r="E468" s="3" t="s">
        <v>90</v>
      </c>
      <c r="F468" s="16" t="s">
        <v>91</v>
      </c>
      <c r="G468" s="16" t="s">
        <v>1779</v>
      </c>
      <c r="H468" s="3" t="s">
        <v>1780</v>
      </c>
      <c r="I468" s="3" t="s">
        <v>538</v>
      </c>
      <c r="M468" s="3" t="s">
        <v>539</v>
      </c>
      <c r="Q468" s="16" t="s">
        <v>1781</v>
      </c>
      <c r="R468" s="16" t="s">
        <v>45</v>
      </c>
      <c r="S468" s="38">
        <v>2545</v>
      </c>
      <c r="T468" s="16" t="s">
        <v>708</v>
      </c>
      <c r="U468" s="38">
        <v>32194</v>
      </c>
      <c r="V468" s="16" t="s">
        <v>709</v>
      </c>
      <c r="W468" s="3" t="s">
        <v>143</v>
      </c>
      <c r="X468" s="3" t="s">
        <v>438</v>
      </c>
      <c r="Y468" s="16" t="s">
        <v>439</v>
      </c>
      <c r="Z468" s="16" t="s">
        <v>550</v>
      </c>
      <c r="AA468" s="16" t="s">
        <v>441</v>
      </c>
      <c r="AB468" s="16" t="s">
        <v>438</v>
      </c>
      <c r="AC468" s="16" t="s">
        <v>441</v>
      </c>
      <c r="AD468" s="16" t="s">
        <v>438</v>
      </c>
      <c r="AE468" s="3"/>
      <c r="AF468" s="3"/>
    </row>
    <row r="469" spans="1:32" ht="67.5">
      <c r="A469" s="16" t="s">
        <v>88</v>
      </c>
      <c r="B469" s="19" t="s">
        <v>89</v>
      </c>
      <c r="C469" s="16" t="s">
        <v>1770</v>
      </c>
      <c r="D469" s="46" t="s">
        <v>1771</v>
      </c>
      <c r="E469" s="3" t="s">
        <v>90</v>
      </c>
      <c r="F469" s="16" t="s">
        <v>91</v>
      </c>
      <c r="G469" s="16" t="s">
        <v>1782</v>
      </c>
      <c r="H469" s="3" t="s">
        <v>1783</v>
      </c>
      <c r="I469" s="3" t="s">
        <v>14</v>
      </c>
      <c r="M469" s="3" t="s">
        <v>455</v>
      </c>
      <c r="N469" s="3" t="s">
        <v>461</v>
      </c>
      <c r="Q469" s="16" t="s">
        <v>1784</v>
      </c>
      <c r="R469" s="16" t="s">
        <v>45</v>
      </c>
      <c r="S469" s="38">
        <v>1482</v>
      </c>
      <c r="T469" s="16" t="s">
        <v>924</v>
      </c>
      <c r="U469" s="38">
        <v>6589</v>
      </c>
      <c r="V469" s="16" t="s">
        <v>1399</v>
      </c>
      <c r="W469" s="3" t="s">
        <v>143</v>
      </c>
      <c r="X469" s="3" t="s">
        <v>438</v>
      </c>
      <c r="Y469" s="16" t="s">
        <v>439</v>
      </c>
      <c r="Z469" s="16" t="s">
        <v>440</v>
      </c>
      <c r="AA469" s="16" t="s">
        <v>457</v>
      </c>
      <c r="AB469" s="16" t="s">
        <v>143</v>
      </c>
      <c r="AC469" s="16" t="s">
        <v>441</v>
      </c>
      <c r="AD469" s="16" t="s">
        <v>438</v>
      </c>
      <c r="AE469" s="3"/>
      <c r="AF469" s="3"/>
    </row>
    <row r="470" spans="1:32" ht="67.5">
      <c r="A470" s="16" t="s">
        <v>88</v>
      </c>
      <c r="B470" s="19" t="s">
        <v>89</v>
      </c>
      <c r="C470" s="16" t="s">
        <v>1770</v>
      </c>
      <c r="D470" s="46" t="s">
        <v>1771</v>
      </c>
      <c r="E470" s="3" t="s">
        <v>90</v>
      </c>
      <c r="F470" s="16" t="s">
        <v>91</v>
      </c>
      <c r="G470" s="16" t="s">
        <v>1785</v>
      </c>
      <c r="H470" s="3" t="s">
        <v>892</v>
      </c>
      <c r="I470" s="3" t="s">
        <v>447</v>
      </c>
      <c r="M470" s="3" t="s">
        <v>448</v>
      </c>
      <c r="Q470" s="16" t="s">
        <v>1786</v>
      </c>
      <c r="R470" s="16" t="s">
        <v>45</v>
      </c>
      <c r="S470" s="38">
        <v>40</v>
      </c>
      <c r="T470" s="16" t="s">
        <v>1787</v>
      </c>
      <c r="U470" s="38">
        <v>3949</v>
      </c>
      <c r="V470" s="16" t="s">
        <v>483</v>
      </c>
      <c r="W470" s="3" t="s">
        <v>98</v>
      </c>
      <c r="X470" s="3" t="s">
        <v>438</v>
      </c>
      <c r="Y470" s="16" t="s">
        <v>439</v>
      </c>
      <c r="Z470" s="16" t="s">
        <v>440</v>
      </c>
      <c r="AA470" s="16" t="s">
        <v>441</v>
      </c>
      <c r="AB470" s="16" t="s">
        <v>438</v>
      </c>
      <c r="AC470" s="16" t="s">
        <v>441</v>
      </c>
      <c r="AD470" s="16" t="s">
        <v>438</v>
      </c>
      <c r="AE470" s="3"/>
      <c r="AF470" s="3"/>
    </row>
    <row r="471" spans="1:32" ht="67.5">
      <c r="A471" s="16" t="s">
        <v>88</v>
      </c>
      <c r="B471" s="19" t="s">
        <v>89</v>
      </c>
      <c r="C471" s="16" t="s">
        <v>1770</v>
      </c>
      <c r="D471" s="46" t="s">
        <v>1771</v>
      </c>
      <c r="E471" s="3" t="s">
        <v>90</v>
      </c>
      <c r="F471" s="16" t="s">
        <v>91</v>
      </c>
      <c r="G471" s="16" t="s">
        <v>1788</v>
      </c>
      <c r="H471" s="3" t="s">
        <v>1789</v>
      </c>
      <c r="I471" s="3" t="s">
        <v>14</v>
      </c>
      <c r="M471" s="3" t="s">
        <v>505</v>
      </c>
      <c r="N471" s="3" t="s">
        <v>956</v>
      </c>
      <c r="O471" s="3" t="s">
        <v>461</v>
      </c>
      <c r="Q471" s="16" t="s">
        <v>45</v>
      </c>
      <c r="R471" s="16" t="s">
        <v>45</v>
      </c>
      <c r="S471" s="38">
        <v>9733</v>
      </c>
      <c r="T471" s="16" t="s">
        <v>1790</v>
      </c>
      <c r="U471" s="38">
        <v>98056</v>
      </c>
      <c r="V471" s="16" t="s">
        <v>1791</v>
      </c>
      <c r="W471" s="3" t="s">
        <v>143</v>
      </c>
      <c r="X471" s="3" t="s">
        <v>438</v>
      </c>
      <c r="Y471" s="16" t="s">
        <v>439</v>
      </c>
      <c r="Z471" s="16" t="s">
        <v>550</v>
      </c>
      <c r="AA471" s="16" t="s">
        <v>457</v>
      </c>
      <c r="AB471" s="16" t="s">
        <v>143</v>
      </c>
      <c r="AC471" s="16" t="s">
        <v>441</v>
      </c>
      <c r="AD471" s="16" t="s">
        <v>438</v>
      </c>
      <c r="AE471" s="3"/>
      <c r="AF471" s="3"/>
    </row>
    <row r="472" spans="1:32" ht="67.5">
      <c r="A472" s="16" t="s">
        <v>88</v>
      </c>
      <c r="B472" s="19" t="s">
        <v>89</v>
      </c>
      <c r="C472" s="16" t="s">
        <v>1770</v>
      </c>
      <c r="D472" s="46" t="s">
        <v>1771</v>
      </c>
      <c r="E472" s="3" t="s">
        <v>90</v>
      </c>
      <c r="F472" s="16" t="s">
        <v>91</v>
      </c>
      <c r="G472" s="16" t="s">
        <v>1792</v>
      </c>
      <c r="H472" s="3" t="s">
        <v>1793</v>
      </c>
      <c r="I472" s="3" t="s">
        <v>14</v>
      </c>
      <c r="M472" s="3" t="s">
        <v>435</v>
      </c>
      <c r="Q472" s="16" t="s">
        <v>1794</v>
      </c>
      <c r="R472" s="16" t="s">
        <v>45</v>
      </c>
      <c r="S472" s="38">
        <v>8386</v>
      </c>
      <c r="T472" s="16" t="s">
        <v>450</v>
      </c>
      <c r="U472" s="38">
        <v>36339</v>
      </c>
      <c r="V472" s="16" t="s">
        <v>483</v>
      </c>
      <c r="W472" s="3" t="s">
        <v>143</v>
      </c>
      <c r="X472" s="3" t="s">
        <v>438</v>
      </c>
      <c r="Y472" s="16" t="s">
        <v>439</v>
      </c>
      <c r="Z472" s="16" t="s">
        <v>440</v>
      </c>
      <c r="AA472" s="16" t="s">
        <v>457</v>
      </c>
      <c r="AB472" s="16" t="s">
        <v>143</v>
      </c>
      <c r="AC472" s="16" t="s">
        <v>441</v>
      </c>
      <c r="AD472" s="16" t="s">
        <v>438</v>
      </c>
      <c r="AE472" s="3"/>
      <c r="AF472" s="3"/>
    </row>
    <row r="473" spans="1:32" ht="76.5">
      <c r="A473" s="16" t="s">
        <v>88</v>
      </c>
      <c r="B473" s="19" t="s">
        <v>89</v>
      </c>
      <c r="C473" s="16" t="s">
        <v>1770</v>
      </c>
      <c r="D473" s="46" t="s">
        <v>1771</v>
      </c>
      <c r="E473" s="3" t="s">
        <v>90</v>
      </c>
      <c r="F473" s="16" t="s">
        <v>91</v>
      </c>
      <c r="G473" s="16" t="s">
        <v>1795</v>
      </c>
      <c r="H473" s="3" t="s">
        <v>1796</v>
      </c>
      <c r="I473" s="3" t="s">
        <v>15</v>
      </c>
      <c r="M473" s="3" t="s">
        <v>566</v>
      </c>
      <c r="Q473" s="16" t="s">
        <v>1797</v>
      </c>
      <c r="R473" s="16" t="s">
        <v>45</v>
      </c>
      <c r="S473" s="38">
        <v>8814</v>
      </c>
      <c r="T473" s="16" t="s">
        <v>924</v>
      </c>
      <c r="U473" s="38">
        <v>37061</v>
      </c>
      <c r="V473" s="16" t="s">
        <v>1399</v>
      </c>
      <c r="W473" s="3" t="s">
        <v>632</v>
      </c>
      <c r="X473" s="3" t="s">
        <v>438</v>
      </c>
      <c r="Y473" s="16" t="s">
        <v>439</v>
      </c>
      <c r="Z473" s="16" t="s">
        <v>440</v>
      </c>
      <c r="AA473" s="16" t="s">
        <v>441</v>
      </c>
      <c r="AB473" s="16" t="s">
        <v>438</v>
      </c>
      <c r="AC473" s="16" t="s">
        <v>441</v>
      </c>
      <c r="AD473" s="16" t="s">
        <v>438</v>
      </c>
      <c r="AE473" s="3"/>
      <c r="AF473" s="3"/>
    </row>
    <row r="474" spans="1:32" ht="63.75">
      <c r="A474" s="16" t="s">
        <v>35</v>
      </c>
      <c r="B474" s="19" t="s">
        <v>36</v>
      </c>
      <c r="E474" s="3" t="s">
        <v>37</v>
      </c>
      <c r="F474" s="16" t="s">
        <v>38</v>
      </c>
      <c r="G474" s="16" t="s">
        <v>1798</v>
      </c>
      <c r="H474" s="3" t="s">
        <v>1799</v>
      </c>
      <c r="I474" s="3" t="s">
        <v>538</v>
      </c>
      <c r="M474" s="3" t="s">
        <v>818</v>
      </c>
      <c r="Q474" s="16" t="s">
        <v>1800</v>
      </c>
      <c r="R474" s="16" t="s">
        <v>45</v>
      </c>
      <c r="S474" s="38">
        <v>117225</v>
      </c>
      <c r="T474" s="16" t="s">
        <v>450</v>
      </c>
      <c r="U474" s="38">
        <v>373350</v>
      </c>
      <c r="V474" s="16" t="s">
        <v>483</v>
      </c>
      <c r="W474" s="3" t="s">
        <v>98</v>
      </c>
      <c r="X474" s="3" t="s">
        <v>438</v>
      </c>
      <c r="Y474" s="16" t="s">
        <v>439</v>
      </c>
      <c r="Z474" s="16" t="s">
        <v>440</v>
      </c>
      <c r="AA474" s="16" t="s">
        <v>441</v>
      </c>
      <c r="AB474" s="16" t="s">
        <v>438</v>
      </c>
      <c r="AC474" s="16" t="s">
        <v>441</v>
      </c>
      <c r="AD474" s="16" t="s">
        <v>438</v>
      </c>
      <c r="AE474" s="3"/>
      <c r="AF474" s="3"/>
    </row>
    <row r="475" spans="1:32" ht="76.5">
      <c r="A475" s="16" t="s">
        <v>35</v>
      </c>
      <c r="B475" s="19" t="s">
        <v>36</v>
      </c>
      <c r="E475" s="3" t="s">
        <v>37</v>
      </c>
      <c r="F475" s="16" t="s">
        <v>38</v>
      </c>
      <c r="G475" s="16" t="s">
        <v>1801</v>
      </c>
      <c r="H475" s="3" t="s">
        <v>1802</v>
      </c>
      <c r="I475" s="3" t="s">
        <v>538</v>
      </c>
      <c r="J475" s="3" t="s">
        <v>11</v>
      </c>
      <c r="M475" s="3" t="s">
        <v>540</v>
      </c>
      <c r="N475" s="3" t="s">
        <v>549</v>
      </c>
      <c r="Q475" s="16" t="s">
        <v>1800</v>
      </c>
      <c r="R475" s="16" t="s">
        <v>45</v>
      </c>
      <c r="S475" s="38">
        <v>11893</v>
      </c>
      <c r="T475" s="16" t="s">
        <v>450</v>
      </c>
      <c r="U475" s="38">
        <v>207685</v>
      </c>
      <c r="V475" s="16" t="s">
        <v>483</v>
      </c>
      <c r="W475" s="3" t="s">
        <v>98</v>
      </c>
      <c r="X475" s="3" t="s">
        <v>438</v>
      </c>
      <c r="Y475" s="16" t="s">
        <v>439</v>
      </c>
      <c r="Z475" s="16" t="s">
        <v>440</v>
      </c>
      <c r="AA475" s="16" t="s">
        <v>457</v>
      </c>
      <c r="AB475" s="16" t="s">
        <v>458</v>
      </c>
      <c r="AC475" s="16" t="s">
        <v>457</v>
      </c>
      <c r="AD475" s="16" t="s">
        <v>458</v>
      </c>
      <c r="AE475" s="3"/>
      <c r="AF475" s="3"/>
    </row>
    <row r="476" spans="1:32" ht="191.25">
      <c r="A476" s="16" t="s">
        <v>35</v>
      </c>
      <c r="B476" s="19" t="s">
        <v>36</v>
      </c>
      <c r="E476" s="3" t="s">
        <v>37</v>
      </c>
      <c r="F476" s="16" t="s">
        <v>38</v>
      </c>
      <c r="G476" s="16" t="s">
        <v>1803</v>
      </c>
      <c r="H476" s="3" t="s">
        <v>1804</v>
      </c>
      <c r="I476" s="3" t="s">
        <v>538</v>
      </c>
      <c r="M476" s="3" t="s">
        <v>539</v>
      </c>
      <c r="N476" s="3" t="s">
        <v>630</v>
      </c>
      <c r="Q476" s="16" t="s">
        <v>1805</v>
      </c>
      <c r="R476" s="16" t="s">
        <v>45</v>
      </c>
      <c r="S476" s="38">
        <v>68980</v>
      </c>
      <c r="T476" s="16" t="s">
        <v>450</v>
      </c>
      <c r="U476" s="38">
        <v>485771</v>
      </c>
      <c r="V476" s="16" t="s">
        <v>483</v>
      </c>
      <c r="W476" s="3" t="s">
        <v>98</v>
      </c>
      <c r="X476" s="3" t="s">
        <v>438</v>
      </c>
      <c r="Y476" s="16" t="s">
        <v>439</v>
      </c>
      <c r="Z476" s="16" t="s">
        <v>550</v>
      </c>
      <c r="AA476" s="16" t="s">
        <v>441</v>
      </c>
      <c r="AB476" s="16" t="s">
        <v>438</v>
      </c>
      <c r="AC476" s="16" t="s">
        <v>441</v>
      </c>
      <c r="AD476" s="16" t="s">
        <v>438</v>
      </c>
      <c r="AE476" s="3"/>
      <c r="AF476" s="3"/>
    </row>
    <row r="477" spans="1:32" ht="63.75">
      <c r="A477" s="16" t="s">
        <v>35</v>
      </c>
      <c r="B477" s="19" t="s">
        <v>36</v>
      </c>
      <c r="E477" s="3" t="s">
        <v>37</v>
      </c>
      <c r="F477" s="16" t="s">
        <v>38</v>
      </c>
      <c r="G477" s="16" t="s">
        <v>1806</v>
      </c>
      <c r="H477" s="3" t="s">
        <v>1807</v>
      </c>
      <c r="I477" s="3" t="s">
        <v>14</v>
      </c>
      <c r="M477" s="3" t="s">
        <v>461</v>
      </c>
      <c r="N477" s="3" t="s">
        <v>455</v>
      </c>
      <c r="Q477" s="16" t="s">
        <v>1808</v>
      </c>
      <c r="R477" s="16" t="s">
        <v>45</v>
      </c>
      <c r="S477" s="38">
        <v>31988</v>
      </c>
      <c r="T477" s="16" t="s">
        <v>450</v>
      </c>
      <c r="U477" s="38">
        <v>388756</v>
      </c>
      <c r="V477" s="16" t="s">
        <v>483</v>
      </c>
      <c r="W477" s="3" t="s">
        <v>463</v>
      </c>
      <c r="X477" s="3" t="s">
        <v>98</v>
      </c>
      <c r="Y477" s="16" t="s">
        <v>439</v>
      </c>
      <c r="Z477" s="16" t="s">
        <v>440</v>
      </c>
      <c r="AA477" s="16" t="s">
        <v>457</v>
      </c>
      <c r="AB477" s="16" t="s">
        <v>98</v>
      </c>
      <c r="AC477" s="16" t="s">
        <v>457</v>
      </c>
      <c r="AD477" s="16" t="s">
        <v>98</v>
      </c>
      <c r="AE477" s="3"/>
      <c r="AF477" s="3"/>
    </row>
    <row r="478" spans="1:32" ht="140.25">
      <c r="A478" s="16" t="s">
        <v>35</v>
      </c>
      <c r="B478" s="19" t="s">
        <v>36</v>
      </c>
      <c r="E478" s="3" t="s">
        <v>37</v>
      </c>
      <c r="F478" s="16" t="s">
        <v>38</v>
      </c>
      <c r="G478" s="16" t="s">
        <v>1809</v>
      </c>
      <c r="H478" s="3" t="s">
        <v>1810</v>
      </c>
      <c r="I478" s="3" t="s">
        <v>14</v>
      </c>
      <c r="M478" s="3" t="s">
        <v>435</v>
      </c>
      <c r="Q478" s="16" t="s">
        <v>1811</v>
      </c>
      <c r="R478" s="16" t="s">
        <v>45</v>
      </c>
      <c r="S478" s="38">
        <v>102.23</v>
      </c>
      <c r="T478" s="16" t="s">
        <v>450</v>
      </c>
      <c r="U478" s="38">
        <v>865.91</v>
      </c>
      <c r="V478" s="16" t="s">
        <v>483</v>
      </c>
      <c r="W478" s="3" t="s">
        <v>1812</v>
      </c>
      <c r="X478" s="3" t="s">
        <v>143</v>
      </c>
      <c r="Y478" s="16" t="s">
        <v>439</v>
      </c>
      <c r="Z478" s="16" t="s">
        <v>440</v>
      </c>
      <c r="AA478" s="16" t="s">
        <v>457</v>
      </c>
      <c r="AB478" s="16" t="s">
        <v>463</v>
      </c>
      <c r="AC478" s="16" t="s">
        <v>457</v>
      </c>
      <c r="AD478" s="16" t="s">
        <v>463</v>
      </c>
      <c r="AE478" s="3"/>
      <c r="AF478" s="3"/>
    </row>
    <row r="479" spans="1:32" ht="76.5">
      <c r="A479" s="39" t="s">
        <v>231</v>
      </c>
      <c r="B479" s="36" t="s">
        <v>232</v>
      </c>
      <c r="E479" s="14" t="s">
        <v>233</v>
      </c>
      <c r="F479" s="39" t="s">
        <v>234</v>
      </c>
      <c r="G479" s="16" t="s">
        <v>1813</v>
      </c>
      <c r="H479" s="3" t="s">
        <v>1814</v>
      </c>
      <c r="I479" s="3" t="s">
        <v>14</v>
      </c>
      <c r="M479" s="3" t="s">
        <v>435</v>
      </c>
      <c r="N479" s="3" t="s">
        <v>529</v>
      </c>
      <c r="O479" s="3" t="s">
        <v>528</v>
      </c>
      <c r="Q479" s="16" t="s">
        <v>45</v>
      </c>
      <c r="R479" s="16" t="s">
        <v>45</v>
      </c>
      <c r="S479" s="38" t="s">
        <v>1815</v>
      </c>
      <c r="T479" s="16" t="s">
        <v>45</v>
      </c>
      <c r="U479" s="38" t="s">
        <v>45</v>
      </c>
      <c r="V479" s="16" t="s">
        <v>438</v>
      </c>
      <c r="W479" s="3" t="s">
        <v>98</v>
      </c>
      <c r="X479" s="3" t="s">
        <v>438</v>
      </c>
      <c r="Y479" s="16" t="s">
        <v>439</v>
      </c>
      <c r="Z479" s="16" t="s">
        <v>440</v>
      </c>
      <c r="AA479" s="16" t="s">
        <v>439</v>
      </c>
      <c r="AB479" s="16" t="s">
        <v>45</v>
      </c>
      <c r="AC479" s="16" t="s">
        <v>441</v>
      </c>
      <c r="AD479" s="16" t="s">
        <v>438</v>
      </c>
      <c r="AE479" s="3"/>
      <c r="AF479" s="3"/>
    </row>
    <row r="480" spans="1:32" ht="76.5">
      <c r="A480" s="39" t="s">
        <v>231</v>
      </c>
      <c r="B480" s="36" t="s">
        <v>232</v>
      </c>
      <c r="E480" s="14" t="s">
        <v>233</v>
      </c>
      <c r="F480" s="39" t="s">
        <v>234</v>
      </c>
      <c r="G480" s="16" t="s">
        <v>1816</v>
      </c>
      <c r="H480" s="3" t="s">
        <v>1817</v>
      </c>
      <c r="I480" s="3" t="s">
        <v>14</v>
      </c>
      <c r="M480" s="3" t="s">
        <v>528</v>
      </c>
      <c r="Q480" s="16" t="s">
        <v>45</v>
      </c>
      <c r="R480" s="16" t="s">
        <v>45</v>
      </c>
      <c r="S480" s="38" t="s">
        <v>1815</v>
      </c>
      <c r="T480" s="16" t="s">
        <v>45</v>
      </c>
      <c r="U480" s="38" t="s">
        <v>45</v>
      </c>
      <c r="V480" s="16" t="s">
        <v>438</v>
      </c>
      <c r="W480" s="3" t="s">
        <v>98</v>
      </c>
      <c r="X480" s="3" t="s">
        <v>438</v>
      </c>
      <c r="Y480" s="16" t="s">
        <v>439</v>
      </c>
      <c r="Z480" s="16" t="s">
        <v>440</v>
      </c>
      <c r="AA480" s="16" t="s">
        <v>439</v>
      </c>
      <c r="AB480" s="16" t="s">
        <v>45</v>
      </c>
      <c r="AC480" s="16" t="s">
        <v>441</v>
      </c>
      <c r="AD480" s="16" t="s">
        <v>438</v>
      </c>
      <c r="AE480" s="3"/>
      <c r="AF480" s="3"/>
    </row>
    <row r="481" spans="1:32" ht="76.5">
      <c r="A481" s="39" t="s">
        <v>231</v>
      </c>
      <c r="B481" s="36" t="s">
        <v>232</v>
      </c>
      <c r="E481" s="14" t="s">
        <v>233</v>
      </c>
      <c r="F481" s="39" t="s">
        <v>234</v>
      </c>
      <c r="G481" s="16" t="s">
        <v>1818</v>
      </c>
      <c r="H481" s="3" t="s">
        <v>1819</v>
      </c>
      <c r="I481" s="3" t="s">
        <v>14</v>
      </c>
      <c r="M481" s="3" t="s">
        <v>461</v>
      </c>
      <c r="Q481" s="16" t="s">
        <v>45</v>
      </c>
      <c r="R481" s="16" t="s">
        <v>45</v>
      </c>
      <c r="S481" s="38" t="s">
        <v>1815</v>
      </c>
      <c r="T481" s="16" t="s">
        <v>45</v>
      </c>
      <c r="U481" s="38" t="s">
        <v>45</v>
      </c>
      <c r="V481" s="16" t="s">
        <v>438</v>
      </c>
      <c r="W481" s="3" t="s">
        <v>98</v>
      </c>
      <c r="X481" s="3" t="s">
        <v>438</v>
      </c>
      <c r="Y481" s="16" t="s">
        <v>439</v>
      </c>
      <c r="Z481" s="16" t="s">
        <v>440</v>
      </c>
      <c r="AA481" s="16" t="s">
        <v>439</v>
      </c>
      <c r="AB481" s="16" t="s">
        <v>45</v>
      </c>
      <c r="AC481" s="16" t="s">
        <v>441</v>
      </c>
      <c r="AD481" s="16" t="s">
        <v>438</v>
      </c>
      <c r="AE481" s="3"/>
      <c r="AF481" s="3"/>
    </row>
    <row r="482" spans="1:32" ht="89.25">
      <c r="A482" s="39" t="s">
        <v>231</v>
      </c>
      <c r="B482" s="36" t="s">
        <v>232</v>
      </c>
      <c r="E482" s="14" t="s">
        <v>233</v>
      </c>
      <c r="F482" s="39" t="s">
        <v>234</v>
      </c>
      <c r="G482" s="16" t="s">
        <v>1820</v>
      </c>
      <c r="H482" s="3" t="s">
        <v>1821</v>
      </c>
      <c r="I482" s="3" t="s">
        <v>14</v>
      </c>
      <c r="M482" s="3" t="s">
        <v>505</v>
      </c>
      <c r="N482" s="3" t="s">
        <v>506</v>
      </c>
      <c r="Q482" s="16" t="s">
        <v>45</v>
      </c>
      <c r="R482" s="16" t="s">
        <v>45</v>
      </c>
      <c r="S482" s="38" t="s">
        <v>1822</v>
      </c>
      <c r="T482" s="16" t="s">
        <v>45</v>
      </c>
      <c r="U482" s="38" t="s">
        <v>45</v>
      </c>
      <c r="V482" s="16" t="s">
        <v>438</v>
      </c>
      <c r="W482" s="3" t="s">
        <v>98</v>
      </c>
      <c r="X482" s="3" t="s">
        <v>438</v>
      </c>
      <c r="Y482" s="16" t="s">
        <v>439</v>
      </c>
      <c r="Z482" s="16" t="s">
        <v>550</v>
      </c>
      <c r="AA482" s="16" t="s">
        <v>439</v>
      </c>
      <c r="AB482" s="16" t="s">
        <v>45</v>
      </c>
      <c r="AC482" s="16" t="s">
        <v>441</v>
      </c>
      <c r="AD482" s="16" t="s">
        <v>438</v>
      </c>
      <c r="AE482" s="3"/>
      <c r="AF482" s="3"/>
    </row>
    <row r="483" spans="1:32" ht="89.25">
      <c r="A483" s="39" t="s">
        <v>231</v>
      </c>
      <c r="B483" s="36" t="s">
        <v>232</v>
      </c>
      <c r="E483" s="14" t="s">
        <v>233</v>
      </c>
      <c r="F483" s="39" t="s">
        <v>234</v>
      </c>
      <c r="G483" s="16" t="s">
        <v>1823</v>
      </c>
      <c r="H483" s="3" t="s">
        <v>1824</v>
      </c>
      <c r="I483" s="3" t="s">
        <v>11</v>
      </c>
      <c r="J483" s="3" t="s">
        <v>538</v>
      </c>
      <c r="M483" s="3" t="s">
        <v>549</v>
      </c>
      <c r="Q483" s="16" t="s">
        <v>45</v>
      </c>
      <c r="R483" s="16" t="s">
        <v>45</v>
      </c>
      <c r="S483" s="38" t="s">
        <v>1825</v>
      </c>
      <c r="T483" s="16" t="s">
        <v>45</v>
      </c>
      <c r="U483" s="38" t="s">
        <v>45</v>
      </c>
      <c r="V483" s="16" t="s">
        <v>438</v>
      </c>
      <c r="W483" s="3" t="s">
        <v>98</v>
      </c>
      <c r="X483" s="3" t="s">
        <v>438</v>
      </c>
      <c r="Y483" s="16" t="s">
        <v>439</v>
      </c>
      <c r="Z483" s="16" t="s">
        <v>440</v>
      </c>
      <c r="AA483" s="16" t="s">
        <v>439</v>
      </c>
      <c r="AB483" s="16" t="s">
        <v>45</v>
      </c>
      <c r="AC483" s="16" t="s">
        <v>441</v>
      </c>
      <c r="AD483" s="16" t="s">
        <v>438</v>
      </c>
      <c r="AE483" s="3"/>
      <c r="AF483" s="3"/>
    </row>
    <row r="484" spans="1:32" ht="89.25">
      <c r="A484" s="39" t="s">
        <v>231</v>
      </c>
      <c r="B484" s="36" t="s">
        <v>232</v>
      </c>
      <c r="E484" s="14" t="s">
        <v>233</v>
      </c>
      <c r="F484" s="39" t="s">
        <v>234</v>
      </c>
      <c r="G484" s="16" t="s">
        <v>1826</v>
      </c>
      <c r="H484" s="3" t="s">
        <v>1827</v>
      </c>
      <c r="I484" s="3" t="s">
        <v>11</v>
      </c>
      <c r="M484" s="3" t="s">
        <v>552</v>
      </c>
      <c r="Q484" s="16" t="s">
        <v>45</v>
      </c>
      <c r="R484" s="16" t="s">
        <v>45</v>
      </c>
      <c r="S484" s="38" t="s">
        <v>1825</v>
      </c>
      <c r="T484" s="16" t="s">
        <v>45</v>
      </c>
      <c r="U484" s="38" t="s">
        <v>45</v>
      </c>
      <c r="V484" s="16" t="s">
        <v>438</v>
      </c>
      <c r="W484" s="3" t="s">
        <v>98</v>
      </c>
      <c r="X484" s="3" t="s">
        <v>438</v>
      </c>
      <c r="Y484" s="16" t="s">
        <v>439</v>
      </c>
      <c r="Z484" s="16" t="s">
        <v>440</v>
      </c>
      <c r="AA484" s="16" t="s">
        <v>439</v>
      </c>
      <c r="AB484" s="16" t="s">
        <v>45</v>
      </c>
      <c r="AC484" s="16" t="s">
        <v>441</v>
      </c>
      <c r="AD484" s="16" t="s">
        <v>438</v>
      </c>
      <c r="AE484" s="3"/>
      <c r="AF484" s="3"/>
    </row>
    <row r="485" spans="1:32" s="3" customFormat="1" ht="89.25">
      <c r="A485" s="39" t="s">
        <v>231</v>
      </c>
      <c r="B485" s="36" t="s">
        <v>232</v>
      </c>
      <c r="C485" s="16"/>
      <c r="E485" s="14" t="s">
        <v>233</v>
      </c>
      <c r="F485" s="39" t="s">
        <v>234</v>
      </c>
      <c r="G485" s="16" t="s">
        <v>1828</v>
      </c>
      <c r="H485" s="3" t="s">
        <v>1829</v>
      </c>
      <c r="I485" s="3" t="s">
        <v>11</v>
      </c>
      <c r="M485" s="3" t="s">
        <v>742</v>
      </c>
      <c r="N485" s="3" t="s">
        <v>509</v>
      </c>
      <c r="O485" s="3" t="s">
        <v>737</v>
      </c>
      <c r="P485" s="3" t="s">
        <v>549</v>
      </c>
      <c r="Q485" s="16" t="s">
        <v>45</v>
      </c>
      <c r="R485" s="16" t="s">
        <v>45</v>
      </c>
      <c r="S485" s="38" t="s">
        <v>1825</v>
      </c>
      <c r="T485" s="16" t="s">
        <v>45</v>
      </c>
      <c r="U485" s="38" t="s">
        <v>45</v>
      </c>
      <c r="V485" s="16" t="s">
        <v>438</v>
      </c>
      <c r="W485" s="3" t="s">
        <v>98</v>
      </c>
      <c r="X485" s="3" t="s">
        <v>438</v>
      </c>
      <c r="Y485" s="16" t="s">
        <v>439</v>
      </c>
      <c r="Z485" s="16" t="s">
        <v>550</v>
      </c>
      <c r="AA485" s="16" t="s">
        <v>441</v>
      </c>
      <c r="AB485" s="16" t="s">
        <v>438</v>
      </c>
      <c r="AC485" s="16" t="s">
        <v>441</v>
      </c>
      <c r="AD485" s="16" t="s">
        <v>438</v>
      </c>
    </row>
    <row r="486" spans="1:32" s="3" customFormat="1" ht="76.5">
      <c r="A486" s="39" t="s">
        <v>231</v>
      </c>
      <c r="B486" s="36" t="s">
        <v>232</v>
      </c>
      <c r="C486" s="16"/>
      <c r="E486" s="14" t="s">
        <v>233</v>
      </c>
      <c r="F486" s="39" t="s">
        <v>234</v>
      </c>
      <c r="G486" s="16" t="s">
        <v>1830</v>
      </c>
      <c r="H486" s="3" t="s">
        <v>1831</v>
      </c>
      <c r="I486" s="3" t="s">
        <v>11</v>
      </c>
      <c r="M486" s="3" t="s">
        <v>630</v>
      </c>
      <c r="Q486" s="16" t="s">
        <v>45</v>
      </c>
      <c r="R486" s="16" t="s">
        <v>45</v>
      </c>
      <c r="S486" s="38" t="s">
        <v>1832</v>
      </c>
      <c r="T486" s="16" t="s">
        <v>45</v>
      </c>
      <c r="U486" s="38" t="s">
        <v>45</v>
      </c>
      <c r="V486" s="16" t="s">
        <v>438</v>
      </c>
      <c r="W486" s="3" t="s">
        <v>98</v>
      </c>
      <c r="X486" s="3" t="s">
        <v>438</v>
      </c>
      <c r="Y486" s="16" t="s">
        <v>439</v>
      </c>
      <c r="Z486" s="16" t="s">
        <v>440</v>
      </c>
      <c r="AA486" s="16" t="s">
        <v>441</v>
      </c>
      <c r="AB486" s="16" t="s">
        <v>438</v>
      </c>
      <c r="AC486" s="16" t="s">
        <v>441</v>
      </c>
      <c r="AD486" s="16" t="s">
        <v>438</v>
      </c>
    </row>
    <row r="487" spans="1:32" s="3" customFormat="1" ht="63.75">
      <c r="A487" s="39" t="s">
        <v>231</v>
      </c>
      <c r="B487" s="36" t="s">
        <v>232</v>
      </c>
      <c r="C487" s="16"/>
      <c r="E487" s="14" t="s">
        <v>233</v>
      </c>
      <c r="F487" s="39" t="s">
        <v>234</v>
      </c>
      <c r="G487" s="16" t="s">
        <v>1833</v>
      </c>
      <c r="H487" s="3" t="s">
        <v>1834</v>
      </c>
      <c r="I487" s="3" t="s">
        <v>13</v>
      </c>
      <c r="M487" s="3" t="s">
        <v>941</v>
      </c>
      <c r="N487" s="3" t="s">
        <v>941</v>
      </c>
      <c r="Q487" s="16" t="s">
        <v>45</v>
      </c>
      <c r="R487" s="16" t="s">
        <v>45</v>
      </c>
      <c r="S487" s="38" t="s">
        <v>1835</v>
      </c>
      <c r="T487" s="16" t="s">
        <v>45</v>
      </c>
      <c r="U487" s="38" t="s">
        <v>45</v>
      </c>
      <c r="V487" s="16" t="s">
        <v>438</v>
      </c>
      <c r="W487" s="3" t="s">
        <v>98</v>
      </c>
      <c r="X487" s="3" t="s">
        <v>438</v>
      </c>
      <c r="Y487" s="16" t="s">
        <v>439</v>
      </c>
      <c r="Z487" s="16" t="s">
        <v>440</v>
      </c>
      <c r="AA487" s="16" t="s">
        <v>441</v>
      </c>
      <c r="AB487" s="16" t="s">
        <v>438</v>
      </c>
      <c r="AC487" s="16" t="s">
        <v>441</v>
      </c>
      <c r="AD487" s="16" t="s">
        <v>438</v>
      </c>
      <c r="AE487"/>
      <c r="AF487"/>
    </row>
    <row r="488" spans="1:32" s="3" customFormat="1" ht="89.25">
      <c r="A488" s="39" t="s">
        <v>231</v>
      </c>
      <c r="B488" s="36" t="s">
        <v>232</v>
      </c>
      <c r="C488" s="16"/>
      <c r="E488" s="14" t="s">
        <v>233</v>
      </c>
      <c r="F488" s="39" t="s">
        <v>234</v>
      </c>
      <c r="G488" s="16" t="s">
        <v>1836</v>
      </c>
      <c r="H488" s="3" t="s">
        <v>1837</v>
      </c>
      <c r="I488" s="3" t="s">
        <v>538</v>
      </c>
      <c r="M488" s="3" t="s">
        <v>911</v>
      </c>
      <c r="Q488" s="16" t="s">
        <v>45</v>
      </c>
      <c r="R488" s="16" t="s">
        <v>45</v>
      </c>
      <c r="S488" s="38" t="s">
        <v>1838</v>
      </c>
      <c r="T488" s="16" t="s">
        <v>45</v>
      </c>
      <c r="U488" s="38" t="s">
        <v>45</v>
      </c>
      <c r="V488" s="16" t="s">
        <v>438</v>
      </c>
      <c r="W488" s="3" t="s">
        <v>98</v>
      </c>
      <c r="X488" s="3" t="s">
        <v>438</v>
      </c>
      <c r="Y488" s="16" t="s">
        <v>439</v>
      </c>
      <c r="Z488" s="16" t="s">
        <v>440</v>
      </c>
      <c r="AA488" s="16" t="s">
        <v>439</v>
      </c>
      <c r="AB488" s="16" t="s">
        <v>45</v>
      </c>
      <c r="AC488" s="16" t="s">
        <v>441</v>
      </c>
      <c r="AD488" s="16" t="s">
        <v>438</v>
      </c>
    </row>
    <row r="489" spans="1:32" s="3" customFormat="1" ht="89.25">
      <c r="A489" s="39" t="s">
        <v>231</v>
      </c>
      <c r="B489" s="36" t="s">
        <v>232</v>
      </c>
      <c r="C489" s="16"/>
      <c r="E489" s="14" t="s">
        <v>233</v>
      </c>
      <c r="F489" s="39" t="s">
        <v>234</v>
      </c>
      <c r="G489" s="16" t="s">
        <v>1839</v>
      </c>
      <c r="H489" s="3" t="s">
        <v>1840</v>
      </c>
      <c r="I489" s="3" t="s">
        <v>14</v>
      </c>
      <c r="M489" s="3" t="s">
        <v>528</v>
      </c>
      <c r="N489" s="3" t="s">
        <v>529</v>
      </c>
      <c r="Q489" s="16" t="s">
        <v>45</v>
      </c>
      <c r="R489" s="16" t="s">
        <v>45</v>
      </c>
      <c r="S489" s="38" t="s">
        <v>1838</v>
      </c>
      <c r="T489" s="16" t="s">
        <v>45</v>
      </c>
      <c r="U489" s="38" t="s">
        <v>45</v>
      </c>
      <c r="V489" s="16" t="s">
        <v>438</v>
      </c>
      <c r="W489" s="3" t="s">
        <v>98</v>
      </c>
      <c r="X489" s="3" t="s">
        <v>438</v>
      </c>
      <c r="Y489" s="16" t="s">
        <v>441</v>
      </c>
      <c r="Z489" s="16" t="s">
        <v>440</v>
      </c>
      <c r="AA489" s="16" t="s">
        <v>439</v>
      </c>
      <c r="AB489" s="16" t="s">
        <v>45</v>
      </c>
      <c r="AC489" s="16" t="s">
        <v>441</v>
      </c>
      <c r="AD489" s="16" t="s">
        <v>438</v>
      </c>
    </row>
    <row r="490" spans="1:32" s="3" customFormat="1" ht="67.5" customHeight="1">
      <c r="A490" s="39" t="s">
        <v>231</v>
      </c>
      <c r="B490" s="36" t="s">
        <v>232</v>
      </c>
      <c r="C490" s="16"/>
      <c r="E490" s="14" t="s">
        <v>233</v>
      </c>
      <c r="F490" s="39" t="s">
        <v>234</v>
      </c>
      <c r="G490" s="16" t="s">
        <v>1841</v>
      </c>
      <c r="H490" s="3" t="s">
        <v>1842</v>
      </c>
      <c r="I490" s="3" t="s">
        <v>11</v>
      </c>
      <c r="J490" s="3" t="s">
        <v>538</v>
      </c>
      <c r="M490" s="3" t="s">
        <v>561</v>
      </c>
      <c r="N490" s="3" t="s">
        <v>541</v>
      </c>
      <c r="Q490" s="16" t="s">
        <v>45</v>
      </c>
      <c r="R490" s="16" t="s">
        <v>45</v>
      </c>
      <c r="S490" s="38" t="s">
        <v>1843</v>
      </c>
      <c r="T490" s="16" t="s">
        <v>45</v>
      </c>
      <c r="U490" s="38" t="s">
        <v>45</v>
      </c>
      <c r="V490" s="16" t="s">
        <v>438</v>
      </c>
      <c r="W490" s="3" t="s">
        <v>98</v>
      </c>
      <c r="X490" s="3" t="s">
        <v>438</v>
      </c>
      <c r="Y490" s="16" t="s">
        <v>441</v>
      </c>
      <c r="Z490" s="16" t="s">
        <v>440</v>
      </c>
      <c r="AA490" s="16" t="s">
        <v>439</v>
      </c>
      <c r="AB490" s="16" t="s">
        <v>45</v>
      </c>
      <c r="AC490" s="16" t="s">
        <v>441</v>
      </c>
      <c r="AD490" s="16" t="s">
        <v>438</v>
      </c>
    </row>
    <row r="491" spans="1:32" s="3" customFormat="1" ht="76.5">
      <c r="A491" s="39" t="s">
        <v>231</v>
      </c>
      <c r="B491" s="36" t="s">
        <v>232</v>
      </c>
      <c r="C491" s="16"/>
      <c r="E491" s="14" t="s">
        <v>233</v>
      </c>
      <c r="F491" s="39" t="s">
        <v>234</v>
      </c>
      <c r="G491" s="16" t="s">
        <v>1844</v>
      </c>
      <c r="H491" s="3" t="s">
        <v>1845</v>
      </c>
      <c r="I491" s="3" t="s">
        <v>538</v>
      </c>
      <c r="M491" s="3" t="s">
        <v>545</v>
      </c>
      <c r="N491" s="3" t="s">
        <v>541</v>
      </c>
      <c r="Q491" s="16" t="s">
        <v>45</v>
      </c>
      <c r="R491" s="16" t="s">
        <v>45</v>
      </c>
      <c r="S491" s="38" t="s">
        <v>1846</v>
      </c>
      <c r="T491" s="16" t="s">
        <v>45</v>
      </c>
      <c r="U491" s="38" t="s">
        <v>45</v>
      </c>
      <c r="V491" s="16" t="s">
        <v>438</v>
      </c>
      <c r="W491" s="3" t="s">
        <v>98</v>
      </c>
      <c r="X491" s="3" t="s">
        <v>438</v>
      </c>
      <c r="Y491" s="16" t="s">
        <v>439</v>
      </c>
      <c r="Z491" s="16" t="s">
        <v>550</v>
      </c>
      <c r="AA491" s="16" t="s">
        <v>439</v>
      </c>
      <c r="AB491" s="16" t="s">
        <v>45</v>
      </c>
      <c r="AC491" s="16" t="s">
        <v>441</v>
      </c>
      <c r="AD491" s="16" t="s">
        <v>438</v>
      </c>
    </row>
    <row r="492" spans="1:32" s="3" customFormat="1" ht="63.75">
      <c r="A492" s="39" t="s">
        <v>231</v>
      </c>
      <c r="B492" s="36" t="s">
        <v>232</v>
      </c>
      <c r="C492" s="16"/>
      <c r="E492" s="14" t="s">
        <v>233</v>
      </c>
      <c r="F492" s="39" t="s">
        <v>234</v>
      </c>
      <c r="G492" s="16" t="s">
        <v>1847</v>
      </c>
      <c r="H492" s="3" t="s">
        <v>1848</v>
      </c>
      <c r="I492" s="3" t="s">
        <v>538</v>
      </c>
      <c r="M492" s="3" t="s">
        <v>601</v>
      </c>
      <c r="N492" s="3" t="s">
        <v>545</v>
      </c>
      <c r="Q492" s="16" t="s">
        <v>45</v>
      </c>
      <c r="R492" s="16" t="s">
        <v>45</v>
      </c>
      <c r="S492" s="38" t="s">
        <v>1846</v>
      </c>
      <c r="T492" s="16" t="s">
        <v>45</v>
      </c>
      <c r="U492" s="38" t="s">
        <v>45</v>
      </c>
      <c r="V492" s="16" t="s">
        <v>438</v>
      </c>
      <c r="W492" s="3" t="s">
        <v>98</v>
      </c>
      <c r="X492" s="3" t="s">
        <v>438</v>
      </c>
      <c r="Y492" s="16" t="s">
        <v>439</v>
      </c>
      <c r="Z492" s="16" t="s">
        <v>550</v>
      </c>
      <c r="AA492" s="16" t="s">
        <v>439</v>
      </c>
      <c r="AB492" s="16" t="s">
        <v>45</v>
      </c>
      <c r="AC492" s="16" t="s">
        <v>441</v>
      </c>
      <c r="AD492" s="16" t="s">
        <v>438</v>
      </c>
    </row>
    <row r="493" spans="1:32" s="3" customFormat="1" ht="63.75">
      <c r="A493" s="39" t="s">
        <v>231</v>
      </c>
      <c r="B493" s="36" t="s">
        <v>232</v>
      </c>
      <c r="C493" s="16"/>
      <c r="E493" s="14" t="s">
        <v>233</v>
      </c>
      <c r="F493" s="39" t="s">
        <v>234</v>
      </c>
      <c r="G493" s="16" t="s">
        <v>1849</v>
      </c>
      <c r="H493" s="3" t="s">
        <v>1850</v>
      </c>
      <c r="I493" s="3" t="s">
        <v>15</v>
      </c>
      <c r="M493" s="3" t="s">
        <v>566</v>
      </c>
      <c r="N493" s="3" t="s">
        <v>601</v>
      </c>
      <c r="Q493" s="16" t="s">
        <v>45</v>
      </c>
      <c r="R493" s="16" t="s">
        <v>45</v>
      </c>
      <c r="S493" s="38" t="s">
        <v>1851</v>
      </c>
      <c r="T493" s="16" t="s">
        <v>45</v>
      </c>
      <c r="U493" s="38" t="s">
        <v>45</v>
      </c>
      <c r="V493" s="16" t="s">
        <v>438</v>
      </c>
      <c r="W493" s="3" t="s">
        <v>98</v>
      </c>
      <c r="X493" s="3" t="s">
        <v>438</v>
      </c>
      <c r="Y493" s="16" t="s">
        <v>439</v>
      </c>
      <c r="Z493" s="16" t="s">
        <v>440</v>
      </c>
      <c r="AA493" s="16" t="s">
        <v>441</v>
      </c>
      <c r="AB493" s="16" t="s">
        <v>438</v>
      </c>
      <c r="AC493" s="16" t="s">
        <v>441</v>
      </c>
      <c r="AD493" s="16" t="s">
        <v>438</v>
      </c>
    </row>
    <row r="494" spans="1:32" ht="63.75">
      <c r="A494" s="39" t="s">
        <v>231</v>
      </c>
      <c r="B494" s="36" t="s">
        <v>232</v>
      </c>
      <c r="E494" s="14" t="s">
        <v>233</v>
      </c>
      <c r="F494" s="39" t="s">
        <v>234</v>
      </c>
      <c r="G494" s="16" t="s">
        <v>1852</v>
      </c>
      <c r="H494" s="3" t="s">
        <v>1853</v>
      </c>
      <c r="I494" s="3" t="s">
        <v>15</v>
      </c>
      <c r="M494" s="3" t="s">
        <v>1268</v>
      </c>
      <c r="N494" s="3" t="s">
        <v>571</v>
      </c>
      <c r="O494" s="3" t="s">
        <v>592</v>
      </c>
      <c r="P494" s="3" t="s">
        <v>566</v>
      </c>
      <c r="Q494" s="16" t="s">
        <v>45</v>
      </c>
      <c r="R494" s="16" t="s">
        <v>45</v>
      </c>
      <c r="S494" s="38" t="s">
        <v>1851</v>
      </c>
      <c r="T494" s="16" t="s">
        <v>45</v>
      </c>
      <c r="U494" s="38" t="s">
        <v>45</v>
      </c>
      <c r="V494" s="16" t="s">
        <v>438</v>
      </c>
      <c r="W494" s="3" t="s">
        <v>98</v>
      </c>
      <c r="X494" s="3" t="s">
        <v>438</v>
      </c>
      <c r="Y494" s="16" t="s">
        <v>439</v>
      </c>
      <c r="Z494" s="16" t="s">
        <v>440</v>
      </c>
      <c r="AA494" s="16" t="s">
        <v>441</v>
      </c>
      <c r="AB494" s="16" t="s">
        <v>438</v>
      </c>
      <c r="AC494" s="16" t="s">
        <v>441</v>
      </c>
      <c r="AD494" s="16" t="s">
        <v>438</v>
      </c>
      <c r="AE494" s="3"/>
      <c r="AF494" s="3"/>
    </row>
    <row r="495" spans="1:32" ht="63.75">
      <c r="A495" s="39" t="s">
        <v>231</v>
      </c>
      <c r="B495" s="36" t="s">
        <v>232</v>
      </c>
      <c r="E495" s="14" t="s">
        <v>233</v>
      </c>
      <c r="F495" s="39" t="s">
        <v>234</v>
      </c>
      <c r="G495" s="16" t="s">
        <v>1854</v>
      </c>
      <c r="H495" s="3" t="s">
        <v>1855</v>
      </c>
      <c r="I495" s="3" t="s">
        <v>13</v>
      </c>
      <c r="M495" s="3" t="s">
        <v>1201</v>
      </c>
      <c r="Q495" s="16" t="s">
        <v>45</v>
      </c>
      <c r="R495" s="16" t="s">
        <v>45</v>
      </c>
      <c r="S495" s="38" t="s">
        <v>1856</v>
      </c>
      <c r="T495" s="16" t="s">
        <v>45</v>
      </c>
      <c r="U495" s="38" t="s">
        <v>45</v>
      </c>
      <c r="V495" s="16" t="s">
        <v>438</v>
      </c>
      <c r="W495" s="3" t="s">
        <v>98</v>
      </c>
      <c r="X495" s="3" t="s">
        <v>438</v>
      </c>
      <c r="Y495" s="16" t="s">
        <v>439</v>
      </c>
      <c r="Z495" s="16" t="s">
        <v>440</v>
      </c>
      <c r="AA495" s="16" t="s">
        <v>441</v>
      </c>
      <c r="AB495" s="16" t="s">
        <v>438</v>
      </c>
      <c r="AC495" s="16" t="s">
        <v>441</v>
      </c>
      <c r="AD495" s="16" t="s">
        <v>438</v>
      </c>
      <c r="AE495" s="3"/>
      <c r="AF495" s="3"/>
    </row>
    <row r="496" spans="1:32" ht="76.5">
      <c r="A496" s="39" t="s">
        <v>231</v>
      </c>
      <c r="B496" s="36" t="s">
        <v>232</v>
      </c>
      <c r="E496" s="14" t="s">
        <v>233</v>
      </c>
      <c r="F496" s="39" t="s">
        <v>234</v>
      </c>
      <c r="G496" s="16" t="s">
        <v>1857</v>
      </c>
      <c r="H496" s="3" t="s">
        <v>1858</v>
      </c>
      <c r="I496" s="3" t="s">
        <v>1285</v>
      </c>
      <c r="M496" s="3" t="s">
        <v>601</v>
      </c>
      <c r="Q496" s="16" t="s">
        <v>45</v>
      </c>
      <c r="R496" s="16" t="s">
        <v>45</v>
      </c>
      <c r="S496" s="38" t="s">
        <v>1856</v>
      </c>
      <c r="T496" s="16" t="s">
        <v>45</v>
      </c>
      <c r="U496" s="38" t="s">
        <v>45</v>
      </c>
      <c r="V496" s="16" t="s">
        <v>438</v>
      </c>
      <c r="W496" s="3" t="s">
        <v>98</v>
      </c>
      <c r="X496" s="3" t="s">
        <v>438</v>
      </c>
      <c r="Y496" s="16" t="s">
        <v>439</v>
      </c>
      <c r="Z496" s="16" t="s">
        <v>440</v>
      </c>
      <c r="AA496" s="16" t="s">
        <v>441</v>
      </c>
      <c r="AB496" s="16" t="s">
        <v>438</v>
      </c>
      <c r="AC496" s="16" t="s">
        <v>441</v>
      </c>
      <c r="AD496" s="16" t="s">
        <v>438</v>
      </c>
      <c r="AE496" s="3"/>
      <c r="AF496" s="3"/>
    </row>
    <row r="497" spans="1:32" ht="63.75">
      <c r="A497" s="39" t="s">
        <v>231</v>
      </c>
      <c r="B497" s="36" t="s">
        <v>232</v>
      </c>
      <c r="E497" s="14" t="s">
        <v>233</v>
      </c>
      <c r="F497" s="39" t="s">
        <v>234</v>
      </c>
      <c r="G497" s="16" t="s">
        <v>1859</v>
      </c>
      <c r="H497" s="3" t="s">
        <v>1860</v>
      </c>
      <c r="I497" s="3" t="s">
        <v>447</v>
      </c>
      <c r="M497" s="3" t="s">
        <v>448</v>
      </c>
      <c r="Q497" s="16" t="s">
        <v>45</v>
      </c>
      <c r="R497" s="16" t="s">
        <v>45</v>
      </c>
      <c r="S497" s="38" t="s">
        <v>1861</v>
      </c>
      <c r="T497" s="16" t="s">
        <v>45</v>
      </c>
      <c r="U497" s="38" t="s">
        <v>45</v>
      </c>
      <c r="V497" s="16" t="s">
        <v>438</v>
      </c>
      <c r="W497" s="3" t="s">
        <v>98</v>
      </c>
      <c r="X497" s="3" t="s">
        <v>438</v>
      </c>
      <c r="Y497" s="16" t="s">
        <v>439</v>
      </c>
      <c r="Z497" s="16" t="s">
        <v>550</v>
      </c>
      <c r="AA497" s="16" t="s">
        <v>439</v>
      </c>
      <c r="AB497" s="16" t="s">
        <v>45</v>
      </c>
      <c r="AC497" s="16" t="s">
        <v>441</v>
      </c>
      <c r="AD497" s="16" t="s">
        <v>438</v>
      </c>
      <c r="AE497" s="3"/>
      <c r="AF497" s="3"/>
    </row>
    <row r="498" spans="1:32" ht="63.75">
      <c r="A498" s="39" t="s">
        <v>231</v>
      </c>
      <c r="B498" s="36" t="s">
        <v>232</v>
      </c>
      <c r="E498" s="14" t="s">
        <v>233</v>
      </c>
      <c r="F498" s="39" t="s">
        <v>234</v>
      </c>
      <c r="G498" s="16" t="s">
        <v>1862</v>
      </c>
      <c r="H498" s="3" t="s">
        <v>1863</v>
      </c>
      <c r="I498" s="3" t="s">
        <v>16</v>
      </c>
      <c r="M498" s="3" t="s">
        <v>1084</v>
      </c>
      <c r="Q498" s="16" t="s">
        <v>45</v>
      </c>
      <c r="R498" s="16" t="s">
        <v>45</v>
      </c>
      <c r="S498" s="38">
        <v>5850</v>
      </c>
      <c r="T498" s="16" t="s">
        <v>45</v>
      </c>
      <c r="U498" s="38" t="s">
        <v>45</v>
      </c>
      <c r="V498" s="16" t="s">
        <v>438</v>
      </c>
      <c r="W498" s="3" t="s">
        <v>98</v>
      </c>
      <c r="X498" s="3" t="s">
        <v>438</v>
      </c>
      <c r="Y498" s="16" t="s">
        <v>439</v>
      </c>
      <c r="Z498" s="16" t="s">
        <v>440</v>
      </c>
      <c r="AA498" s="16" t="s">
        <v>441</v>
      </c>
      <c r="AB498" s="16" t="s">
        <v>438</v>
      </c>
      <c r="AC498" s="16" t="s">
        <v>441</v>
      </c>
      <c r="AD498" s="16" t="s">
        <v>438</v>
      </c>
      <c r="AE498" s="3"/>
      <c r="AF498" s="3"/>
    </row>
    <row r="499" spans="1:32" ht="102">
      <c r="A499" s="16" t="s">
        <v>202</v>
      </c>
      <c r="B499" s="19" t="s">
        <v>203</v>
      </c>
      <c r="D499" s="19"/>
      <c r="E499" s="3" t="s">
        <v>206</v>
      </c>
      <c r="F499" s="16" t="s">
        <v>207</v>
      </c>
      <c r="G499" s="16" t="s">
        <v>1864</v>
      </c>
      <c r="H499" s="3" t="s">
        <v>1865</v>
      </c>
      <c r="I499" s="3" t="s">
        <v>14</v>
      </c>
      <c r="M499" s="3" t="s">
        <v>505</v>
      </c>
      <c r="N499" s="3" t="s">
        <v>506</v>
      </c>
      <c r="Q499" s="16" t="s">
        <v>1866</v>
      </c>
      <c r="R499" s="16" t="s">
        <v>45</v>
      </c>
      <c r="S499" s="38">
        <v>9000000</v>
      </c>
      <c r="T499" s="16">
        <v>2030</v>
      </c>
      <c r="U499" s="38">
        <v>49000000</v>
      </c>
      <c r="V499" s="16">
        <v>2050</v>
      </c>
      <c r="W499" s="3" t="s">
        <v>98</v>
      </c>
      <c r="X499" s="3" t="s">
        <v>438</v>
      </c>
      <c r="Y499" s="16" t="s">
        <v>441</v>
      </c>
      <c r="Z499" s="16" t="s">
        <v>440</v>
      </c>
      <c r="AA499" s="16" t="s">
        <v>457</v>
      </c>
      <c r="AB499" s="16" t="s">
        <v>45</v>
      </c>
      <c r="AC499" s="16" t="s">
        <v>457</v>
      </c>
      <c r="AD499" s="16" t="s">
        <v>45</v>
      </c>
      <c r="AE499" s="3"/>
      <c r="AF499" s="3"/>
    </row>
    <row r="500" spans="1:32" ht="76.5">
      <c r="A500" s="16" t="s">
        <v>202</v>
      </c>
      <c r="B500" s="19" t="s">
        <v>203</v>
      </c>
      <c r="D500" s="19"/>
      <c r="E500" s="3" t="s">
        <v>206</v>
      </c>
      <c r="F500" s="16" t="s">
        <v>207</v>
      </c>
      <c r="G500" s="16" t="s">
        <v>1867</v>
      </c>
      <c r="H500" s="3" t="s">
        <v>1868</v>
      </c>
      <c r="I500" s="3" t="s">
        <v>14</v>
      </c>
      <c r="M500" s="3" t="s">
        <v>513</v>
      </c>
      <c r="N500" s="3" t="s">
        <v>455</v>
      </c>
      <c r="O500" s="3" t="s">
        <v>506</v>
      </c>
      <c r="Q500" s="16" t="s">
        <v>1869</v>
      </c>
      <c r="R500" s="16" t="s">
        <v>45</v>
      </c>
      <c r="S500" s="38">
        <v>380000</v>
      </c>
      <c r="T500" s="16">
        <v>2030</v>
      </c>
      <c r="U500" s="38">
        <v>3000000</v>
      </c>
      <c r="V500" s="16">
        <v>2050</v>
      </c>
      <c r="W500" s="3" t="s">
        <v>98</v>
      </c>
      <c r="X500" s="3" t="s">
        <v>438</v>
      </c>
      <c r="Y500" s="16" t="s">
        <v>441</v>
      </c>
      <c r="Z500" s="16" t="s">
        <v>440</v>
      </c>
      <c r="AA500" s="16" t="s">
        <v>457</v>
      </c>
      <c r="AB500" s="16" t="s">
        <v>45</v>
      </c>
      <c r="AC500" s="16" t="s">
        <v>457</v>
      </c>
      <c r="AD500" s="16" t="s">
        <v>45</v>
      </c>
      <c r="AE500" s="3"/>
      <c r="AF500" s="3"/>
    </row>
    <row r="501" spans="1:32" ht="89.25">
      <c r="A501" s="16" t="s">
        <v>202</v>
      </c>
      <c r="B501" s="19" t="s">
        <v>203</v>
      </c>
      <c r="D501" s="19"/>
      <c r="E501" s="3" t="s">
        <v>206</v>
      </c>
      <c r="F501" s="16" t="s">
        <v>207</v>
      </c>
      <c r="G501" s="16" t="s">
        <v>1870</v>
      </c>
      <c r="H501" s="3" t="s">
        <v>1871</v>
      </c>
      <c r="I501" s="3" t="s">
        <v>14</v>
      </c>
      <c r="M501" s="3" t="s">
        <v>1872</v>
      </c>
      <c r="Q501" s="16" t="s">
        <v>1873</v>
      </c>
      <c r="R501" s="16" t="s">
        <v>45</v>
      </c>
      <c r="S501" s="38">
        <v>53000</v>
      </c>
      <c r="T501" s="16">
        <v>2030</v>
      </c>
      <c r="U501" s="38">
        <v>163000</v>
      </c>
      <c r="V501" s="16">
        <v>2050</v>
      </c>
      <c r="W501" s="3" t="s">
        <v>98</v>
      </c>
      <c r="X501" s="3" t="s">
        <v>438</v>
      </c>
      <c r="Y501" s="16" t="s">
        <v>441</v>
      </c>
      <c r="Z501" s="16" t="s">
        <v>440</v>
      </c>
      <c r="AA501" s="16" t="s">
        <v>457</v>
      </c>
      <c r="AB501" s="16" t="s">
        <v>45</v>
      </c>
      <c r="AC501" s="16" t="s">
        <v>457</v>
      </c>
      <c r="AD501" s="16" t="s">
        <v>45</v>
      </c>
      <c r="AE501" s="3"/>
      <c r="AF501" s="3"/>
    </row>
    <row r="502" spans="1:32" ht="76.5">
      <c r="A502" s="16" t="s">
        <v>202</v>
      </c>
      <c r="B502" s="19" t="s">
        <v>203</v>
      </c>
      <c r="D502" s="19"/>
      <c r="E502" s="3" t="s">
        <v>206</v>
      </c>
      <c r="F502" s="16" t="s">
        <v>207</v>
      </c>
      <c r="G502" s="16" t="s">
        <v>1874</v>
      </c>
      <c r="H502" s="3" t="s">
        <v>1875</v>
      </c>
      <c r="I502" s="3" t="s">
        <v>14</v>
      </c>
      <c r="M502" s="3" t="s">
        <v>435</v>
      </c>
      <c r="N502" s="3" t="s">
        <v>461</v>
      </c>
      <c r="O502" s="3" t="s">
        <v>528</v>
      </c>
      <c r="Q502" s="16" t="s">
        <v>1876</v>
      </c>
      <c r="R502" s="16" t="s">
        <v>45</v>
      </c>
      <c r="S502" s="38">
        <v>4000000</v>
      </c>
      <c r="T502" s="16">
        <v>2030</v>
      </c>
      <c r="U502" s="38">
        <v>5000000</v>
      </c>
      <c r="V502" s="16">
        <v>2050</v>
      </c>
      <c r="W502" s="3" t="s">
        <v>98</v>
      </c>
      <c r="X502" s="3" t="s">
        <v>438</v>
      </c>
      <c r="Y502" s="16" t="s">
        <v>441</v>
      </c>
      <c r="Z502" s="16" t="s">
        <v>440</v>
      </c>
      <c r="AA502" s="16" t="s">
        <v>457</v>
      </c>
      <c r="AB502" s="16" t="s">
        <v>45</v>
      </c>
      <c r="AC502" s="16" t="s">
        <v>457</v>
      </c>
      <c r="AD502" s="16" t="s">
        <v>45</v>
      </c>
      <c r="AE502" s="3"/>
      <c r="AF502" s="3"/>
    </row>
    <row r="503" spans="1:32" ht="76.5">
      <c r="A503" s="16" t="s">
        <v>202</v>
      </c>
      <c r="B503" s="19" t="s">
        <v>203</v>
      </c>
      <c r="D503" s="19"/>
      <c r="E503" s="3" t="s">
        <v>206</v>
      </c>
      <c r="F503" s="16" t="s">
        <v>207</v>
      </c>
      <c r="G503" s="16" t="s">
        <v>1877</v>
      </c>
      <c r="H503" s="3" t="s">
        <v>1878</v>
      </c>
      <c r="I503" s="3" t="s">
        <v>14</v>
      </c>
      <c r="M503" s="3" t="s">
        <v>534</v>
      </c>
      <c r="N503" s="3" t="s">
        <v>956</v>
      </c>
      <c r="Q503" s="16" t="s">
        <v>1879</v>
      </c>
      <c r="R503" s="16" t="s">
        <v>45</v>
      </c>
      <c r="S503" s="38">
        <v>263000</v>
      </c>
      <c r="T503" s="16">
        <v>2030</v>
      </c>
      <c r="U503" s="38">
        <v>354000</v>
      </c>
      <c r="V503" s="16">
        <v>2050</v>
      </c>
      <c r="W503" s="3" t="s">
        <v>98</v>
      </c>
      <c r="X503" s="3" t="s">
        <v>438</v>
      </c>
      <c r="Y503" s="16" t="s">
        <v>441</v>
      </c>
      <c r="Z503" s="16" t="s">
        <v>440</v>
      </c>
      <c r="AA503" s="16" t="s">
        <v>457</v>
      </c>
      <c r="AB503" s="16" t="s">
        <v>45</v>
      </c>
      <c r="AC503" s="16" t="s">
        <v>457</v>
      </c>
      <c r="AD503" s="16" t="s">
        <v>45</v>
      </c>
      <c r="AE503" s="3"/>
      <c r="AF503" s="3"/>
    </row>
    <row r="504" spans="1:32" ht="89.25">
      <c r="A504" s="16" t="s">
        <v>202</v>
      </c>
      <c r="B504" s="19" t="s">
        <v>203</v>
      </c>
      <c r="D504" s="19"/>
      <c r="E504" s="3" t="s">
        <v>206</v>
      </c>
      <c r="F504" s="16" t="s">
        <v>207</v>
      </c>
      <c r="G504" s="16" t="s">
        <v>1880</v>
      </c>
      <c r="H504" s="3" t="s">
        <v>1881</v>
      </c>
      <c r="I504" s="3" t="s">
        <v>538</v>
      </c>
      <c r="M504" s="3" t="s">
        <v>622</v>
      </c>
      <c r="N504" s="3" t="s">
        <v>548</v>
      </c>
      <c r="Q504" s="16" t="s">
        <v>1882</v>
      </c>
      <c r="R504" s="16" t="s">
        <v>45</v>
      </c>
      <c r="S504" s="38">
        <v>31000000</v>
      </c>
      <c r="T504" s="16">
        <v>2030</v>
      </c>
      <c r="U504" s="38">
        <v>44000000</v>
      </c>
      <c r="V504" s="16">
        <v>2050</v>
      </c>
      <c r="W504" s="3" t="s">
        <v>98</v>
      </c>
      <c r="X504" s="3" t="s">
        <v>438</v>
      </c>
      <c r="Y504" s="16" t="s">
        <v>441</v>
      </c>
      <c r="Z504" s="16" t="s">
        <v>440</v>
      </c>
      <c r="AA504" s="16" t="s">
        <v>457</v>
      </c>
      <c r="AB504" s="16" t="s">
        <v>45</v>
      </c>
      <c r="AC504" s="16" t="s">
        <v>457</v>
      </c>
      <c r="AD504" s="16" t="s">
        <v>45</v>
      </c>
      <c r="AE504" s="3"/>
      <c r="AF504" s="3"/>
    </row>
    <row r="505" spans="1:32" ht="76.5">
      <c r="A505" s="16" t="s">
        <v>202</v>
      </c>
      <c r="B505" s="19" t="s">
        <v>203</v>
      </c>
      <c r="D505" s="19"/>
      <c r="E505" s="3" t="s">
        <v>206</v>
      </c>
      <c r="F505" s="16" t="s">
        <v>207</v>
      </c>
      <c r="G505" s="16" t="s">
        <v>1883</v>
      </c>
      <c r="H505" s="3" t="s">
        <v>1884</v>
      </c>
      <c r="I505" s="3" t="s">
        <v>11</v>
      </c>
      <c r="M505" s="3" t="s">
        <v>552</v>
      </c>
      <c r="N505" s="3" t="s">
        <v>549</v>
      </c>
      <c r="O505" s="3" t="s">
        <v>742</v>
      </c>
      <c r="Q505" s="16" t="s">
        <v>1885</v>
      </c>
      <c r="R505" s="16" t="s">
        <v>45</v>
      </c>
      <c r="S505" s="38">
        <v>15000000</v>
      </c>
      <c r="T505" s="16">
        <v>2030</v>
      </c>
      <c r="U505" s="38">
        <v>40000000</v>
      </c>
      <c r="V505" s="16">
        <v>2050</v>
      </c>
      <c r="W505" s="3" t="s">
        <v>98</v>
      </c>
      <c r="X505" s="3" t="s">
        <v>438</v>
      </c>
      <c r="Y505" s="16" t="s">
        <v>441</v>
      </c>
      <c r="Z505" s="16" t="s">
        <v>440</v>
      </c>
      <c r="AA505" s="16" t="s">
        <v>457</v>
      </c>
      <c r="AB505" s="16" t="s">
        <v>45</v>
      </c>
      <c r="AC505" s="16" t="s">
        <v>457</v>
      </c>
      <c r="AD505" s="16" t="s">
        <v>45</v>
      </c>
      <c r="AE505" s="3"/>
      <c r="AF505" s="3"/>
    </row>
    <row r="506" spans="1:32" ht="89.25">
      <c r="A506" s="16" t="s">
        <v>202</v>
      </c>
      <c r="B506" s="19" t="s">
        <v>203</v>
      </c>
      <c r="D506" s="19"/>
      <c r="E506" s="3" t="s">
        <v>206</v>
      </c>
      <c r="F506" s="16" t="s">
        <v>207</v>
      </c>
      <c r="G506" s="16" t="s">
        <v>1886</v>
      </c>
      <c r="H506" s="3" t="s">
        <v>1887</v>
      </c>
      <c r="I506" s="3" t="s">
        <v>15</v>
      </c>
      <c r="M506" s="3" t="s">
        <v>566</v>
      </c>
      <c r="N506" s="3" t="s">
        <v>592</v>
      </c>
      <c r="Q506" s="16" t="s">
        <v>1888</v>
      </c>
      <c r="R506" s="16" t="s">
        <v>45</v>
      </c>
      <c r="S506" s="38">
        <v>1000000</v>
      </c>
      <c r="T506" s="16">
        <v>2030</v>
      </c>
      <c r="U506" s="38">
        <v>4000000</v>
      </c>
      <c r="V506" s="16">
        <v>2050</v>
      </c>
      <c r="W506" s="3" t="s">
        <v>98</v>
      </c>
      <c r="X506" s="3" t="s">
        <v>438</v>
      </c>
      <c r="Y506" s="16" t="s">
        <v>441</v>
      </c>
      <c r="Z506" s="16" t="s">
        <v>440</v>
      </c>
      <c r="AA506" s="16" t="s">
        <v>457</v>
      </c>
      <c r="AB506" s="16" t="s">
        <v>45</v>
      </c>
      <c r="AC506" s="16" t="s">
        <v>457</v>
      </c>
      <c r="AD506" s="16" t="s">
        <v>45</v>
      </c>
      <c r="AE506" s="3"/>
      <c r="AF506" s="3"/>
    </row>
    <row r="507" spans="1:32" ht="63.75">
      <c r="A507" s="16" t="s">
        <v>104</v>
      </c>
      <c r="B507" s="19" t="s">
        <v>105</v>
      </c>
      <c r="E507" s="3" t="s">
        <v>108</v>
      </c>
      <c r="F507" s="16" t="s">
        <v>109</v>
      </c>
      <c r="G507" s="16" t="s">
        <v>1889</v>
      </c>
      <c r="H507" s="3" t="s">
        <v>1890</v>
      </c>
      <c r="I507" s="3" t="s">
        <v>14</v>
      </c>
      <c r="M507" s="3" t="s">
        <v>506</v>
      </c>
      <c r="Q507" s="16" t="s">
        <v>1891</v>
      </c>
      <c r="R507" s="16" t="s">
        <v>45</v>
      </c>
      <c r="S507" s="38" t="s">
        <v>1892</v>
      </c>
      <c r="T507" s="16" t="s">
        <v>437</v>
      </c>
      <c r="U507" s="38" t="s">
        <v>45</v>
      </c>
      <c r="V507" s="16" t="s">
        <v>438</v>
      </c>
      <c r="W507" s="3" t="s">
        <v>98</v>
      </c>
      <c r="X507" s="3" t="s">
        <v>438</v>
      </c>
      <c r="Y507" s="16" t="s">
        <v>439</v>
      </c>
      <c r="Z507" s="16" t="s">
        <v>440</v>
      </c>
      <c r="AA507" s="16" t="s">
        <v>441</v>
      </c>
      <c r="AB507" s="16" t="s">
        <v>438</v>
      </c>
      <c r="AC507" s="16" t="s">
        <v>441</v>
      </c>
      <c r="AD507" s="16" t="s">
        <v>438</v>
      </c>
      <c r="AE507" s="3"/>
      <c r="AF507" s="3"/>
    </row>
    <row r="508" spans="1:32" ht="102">
      <c r="A508" s="16" t="s">
        <v>104</v>
      </c>
      <c r="B508" s="19" t="s">
        <v>105</v>
      </c>
      <c r="E508" s="3" t="s">
        <v>108</v>
      </c>
      <c r="F508" s="16" t="s">
        <v>109</v>
      </c>
      <c r="G508" s="16" t="s">
        <v>1893</v>
      </c>
      <c r="H508" s="3" t="s">
        <v>1894</v>
      </c>
      <c r="I508" s="3" t="s">
        <v>14</v>
      </c>
      <c r="M508" s="3" t="s">
        <v>461</v>
      </c>
      <c r="Q508" s="16" t="s">
        <v>1895</v>
      </c>
      <c r="R508" s="16" t="s">
        <v>45</v>
      </c>
      <c r="S508" s="38">
        <v>3011.8</v>
      </c>
      <c r="T508" s="16" t="s">
        <v>437</v>
      </c>
      <c r="U508" s="38" t="s">
        <v>45</v>
      </c>
      <c r="V508" s="16" t="s">
        <v>438</v>
      </c>
      <c r="W508" s="3" t="s">
        <v>98</v>
      </c>
      <c r="X508" s="3" t="s">
        <v>438</v>
      </c>
      <c r="Y508" s="16" t="s">
        <v>439</v>
      </c>
      <c r="Z508" s="16" t="s">
        <v>440</v>
      </c>
      <c r="AA508" s="16" t="s">
        <v>441</v>
      </c>
      <c r="AB508" s="16" t="s">
        <v>438</v>
      </c>
      <c r="AC508" s="16" t="s">
        <v>441</v>
      </c>
      <c r="AD508" s="16" t="s">
        <v>438</v>
      </c>
      <c r="AE508" s="3"/>
      <c r="AF508" s="3"/>
    </row>
    <row r="509" spans="1:32" ht="114.75">
      <c r="A509" s="16" t="s">
        <v>104</v>
      </c>
      <c r="B509" s="19" t="s">
        <v>105</v>
      </c>
      <c r="E509" s="3" t="s">
        <v>108</v>
      </c>
      <c r="F509" s="16" t="s">
        <v>109</v>
      </c>
      <c r="G509" s="16" t="s">
        <v>1896</v>
      </c>
      <c r="H509" s="3" t="s">
        <v>1897</v>
      </c>
      <c r="I509" s="3" t="s">
        <v>14</v>
      </c>
      <c r="M509" s="3" t="s">
        <v>512</v>
      </c>
      <c r="Q509" s="16" t="s">
        <v>1898</v>
      </c>
      <c r="R509" s="16" t="s">
        <v>45</v>
      </c>
      <c r="S509" s="38">
        <v>3221.4</v>
      </c>
      <c r="T509" s="16" t="s">
        <v>437</v>
      </c>
      <c r="U509" s="38" t="s">
        <v>45</v>
      </c>
      <c r="V509" s="16" t="s">
        <v>438</v>
      </c>
      <c r="W509" s="3" t="s">
        <v>98</v>
      </c>
      <c r="X509" s="3" t="s">
        <v>438</v>
      </c>
      <c r="Y509" s="16" t="s">
        <v>439</v>
      </c>
      <c r="Z509" s="16" t="s">
        <v>440</v>
      </c>
      <c r="AA509" s="16" t="s">
        <v>441</v>
      </c>
      <c r="AB509" s="16" t="s">
        <v>438</v>
      </c>
      <c r="AC509" s="16" t="s">
        <v>441</v>
      </c>
      <c r="AD509" s="16" t="s">
        <v>438</v>
      </c>
      <c r="AE509" s="3"/>
      <c r="AF509" s="3"/>
    </row>
    <row r="510" spans="1:32" ht="204">
      <c r="A510" s="16" t="s">
        <v>104</v>
      </c>
      <c r="B510" s="19" t="s">
        <v>105</v>
      </c>
      <c r="E510" s="3" t="s">
        <v>108</v>
      </c>
      <c r="F510" s="16" t="s">
        <v>109</v>
      </c>
      <c r="G510" s="16" t="s">
        <v>1899</v>
      </c>
      <c r="H510" s="3" t="s">
        <v>1900</v>
      </c>
      <c r="I510" s="3" t="s">
        <v>538</v>
      </c>
      <c r="M510" s="3" t="s">
        <v>545</v>
      </c>
      <c r="N510" s="3" t="s">
        <v>539</v>
      </c>
      <c r="O510" s="3" t="s">
        <v>548</v>
      </c>
      <c r="Q510" s="16" t="s">
        <v>1901</v>
      </c>
      <c r="R510" s="16" t="s">
        <v>45</v>
      </c>
      <c r="S510" s="38">
        <v>4073.2</v>
      </c>
      <c r="T510" s="16" t="s">
        <v>437</v>
      </c>
      <c r="U510" s="38" t="s">
        <v>45</v>
      </c>
      <c r="V510" s="16" t="s">
        <v>438</v>
      </c>
      <c r="W510" s="3" t="s">
        <v>98</v>
      </c>
      <c r="X510" s="3" t="s">
        <v>438</v>
      </c>
      <c r="Y510" s="16" t="s">
        <v>439</v>
      </c>
      <c r="Z510" s="16" t="s">
        <v>440</v>
      </c>
      <c r="AA510" s="16" t="s">
        <v>441</v>
      </c>
      <c r="AB510" s="16" t="s">
        <v>438</v>
      </c>
      <c r="AC510" s="16" t="s">
        <v>441</v>
      </c>
      <c r="AD510" s="16" t="s">
        <v>438</v>
      </c>
      <c r="AE510" s="3"/>
      <c r="AF510" s="3"/>
    </row>
    <row r="511" spans="1:32" ht="165.75">
      <c r="A511" s="16" t="s">
        <v>104</v>
      </c>
      <c r="B511" s="19" t="s">
        <v>105</v>
      </c>
      <c r="E511" s="3" t="s">
        <v>108</v>
      </c>
      <c r="F511" s="16" t="s">
        <v>109</v>
      </c>
      <c r="G511" s="16" t="s">
        <v>1902</v>
      </c>
      <c r="H511" s="3" t="s">
        <v>1903</v>
      </c>
      <c r="I511" s="3" t="s">
        <v>538</v>
      </c>
      <c r="M511" s="3" t="s">
        <v>558</v>
      </c>
      <c r="Q511" s="16" t="s">
        <v>1904</v>
      </c>
      <c r="R511" s="16" t="s">
        <v>45</v>
      </c>
      <c r="S511" s="38">
        <v>8787</v>
      </c>
      <c r="T511" s="16">
        <v>2030</v>
      </c>
      <c r="U511" s="38" t="s">
        <v>45</v>
      </c>
      <c r="V511" s="16" t="s">
        <v>438</v>
      </c>
      <c r="W511" s="3" t="s">
        <v>98</v>
      </c>
      <c r="X511" s="3" t="s">
        <v>438</v>
      </c>
      <c r="Y511" s="16" t="s">
        <v>439</v>
      </c>
      <c r="Z511" s="16" t="s">
        <v>440</v>
      </c>
      <c r="AA511" s="16" t="s">
        <v>441</v>
      </c>
      <c r="AB511" s="16" t="s">
        <v>438</v>
      </c>
      <c r="AC511" s="16" t="s">
        <v>441</v>
      </c>
      <c r="AD511" s="16" t="s">
        <v>438</v>
      </c>
      <c r="AE511" s="3"/>
      <c r="AF511" s="3"/>
    </row>
    <row r="512" spans="1:32" ht="344.25">
      <c r="A512" s="16" t="s">
        <v>104</v>
      </c>
      <c r="B512" s="19" t="s">
        <v>105</v>
      </c>
      <c r="E512" s="3" t="s">
        <v>108</v>
      </c>
      <c r="F512" s="16" t="s">
        <v>109</v>
      </c>
      <c r="G512" s="16" t="s">
        <v>1905</v>
      </c>
      <c r="H512" s="3" t="s">
        <v>1906</v>
      </c>
      <c r="I512" s="3" t="s">
        <v>538</v>
      </c>
      <c r="J512" s="3" t="s">
        <v>11</v>
      </c>
      <c r="M512" s="3" t="s">
        <v>549</v>
      </c>
      <c r="N512" s="3" t="s">
        <v>509</v>
      </c>
      <c r="Q512" s="16" t="s">
        <v>1907</v>
      </c>
      <c r="R512" s="16" t="s">
        <v>45</v>
      </c>
      <c r="S512" s="38">
        <v>35286.800000000003</v>
      </c>
      <c r="T512" s="16" t="s">
        <v>437</v>
      </c>
      <c r="U512" s="38" t="s">
        <v>45</v>
      </c>
      <c r="V512" s="16" t="s">
        <v>438</v>
      </c>
      <c r="W512" s="3" t="s">
        <v>98</v>
      </c>
      <c r="X512" s="3" t="s">
        <v>438</v>
      </c>
      <c r="Y512" s="16" t="s">
        <v>439</v>
      </c>
      <c r="Z512" s="16" t="s">
        <v>440</v>
      </c>
      <c r="AA512" s="16" t="s">
        <v>441</v>
      </c>
      <c r="AB512" s="16" t="s">
        <v>438</v>
      </c>
      <c r="AC512" s="16" t="s">
        <v>441</v>
      </c>
      <c r="AD512" s="16" t="s">
        <v>438</v>
      </c>
    </row>
    <row r="513" spans="1:32" ht="178.5">
      <c r="A513" s="16" t="s">
        <v>104</v>
      </c>
      <c r="B513" s="19" t="s">
        <v>105</v>
      </c>
      <c r="E513" s="3" t="s">
        <v>108</v>
      </c>
      <c r="F513" s="16" t="s">
        <v>109</v>
      </c>
      <c r="G513" s="16" t="s">
        <v>1908</v>
      </c>
      <c r="H513" s="3" t="s">
        <v>1909</v>
      </c>
      <c r="I513" s="3" t="s">
        <v>538</v>
      </c>
      <c r="M513" s="3" t="s">
        <v>540</v>
      </c>
      <c r="N513" s="3" t="s">
        <v>548</v>
      </c>
      <c r="Q513" s="16" t="s">
        <v>1910</v>
      </c>
      <c r="R513" s="16" t="s">
        <v>45</v>
      </c>
      <c r="S513" s="38">
        <v>1104.9000000000001</v>
      </c>
      <c r="T513" s="16" t="s">
        <v>437</v>
      </c>
      <c r="U513" s="38" t="s">
        <v>45</v>
      </c>
      <c r="V513" s="16" t="s">
        <v>438</v>
      </c>
      <c r="W513" s="3" t="s">
        <v>98</v>
      </c>
      <c r="X513" s="3" t="s">
        <v>438</v>
      </c>
      <c r="Y513" s="16" t="s">
        <v>439</v>
      </c>
      <c r="Z513" s="16" t="s">
        <v>440</v>
      </c>
      <c r="AA513" s="16" t="s">
        <v>441</v>
      </c>
      <c r="AB513" s="16" t="s">
        <v>438</v>
      </c>
      <c r="AC513" s="16" t="s">
        <v>441</v>
      </c>
      <c r="AD513" s="16" t="s">
        <v>438</v>
      </c>
      <c r="AE513" s="3"/>
      <c r="AF513" s="3"/>
    </row>
    <row r="514" spans="1:32" ht="153">
      <c r="A514" s="16" t="s">
        <v>104</v>
      </c>
      <c r="B514" s="19" t="s">
        <v>105</v>
      </c>
      <c r="E514" s="3" t="s">
        <v>108</v>
      </c>
      <c r="F514" s="16" t="s">
        <v>109</v>
      </c>
      <c r="G514" s="16" t="s">
        <v>1911</v>
      </c>
      <c r="H514" s="3" t="s">
        <v>1912</v>
      </c>
      <c r="I514" s="3" t="s">
        <v>538</v>
      </c>
      <c r="M514" s="3" t="s">
        <v>548</v>
      </c>
      <c r="Q514" s="16" t="s">
        <v>1913</v>
      </c>
      <c r="R514" s="16" t="s">
        <v>45</v>
      </c>
      <c r="S514" s="38">
        <v>91205.6</v>
      </c>
      <c r="T514" s="16" t="s">
        <v>437</v>
      </c>
      <c r="U514" s="38" t="s">
        <v>45</v>
      </c>
      <c r="V514" s="16" t="s">
        <v>438</v>
      </c>
      <c r="W514" s="3" t="s">
        <v>98</v>
      </c>
      <c r="X514" s="3" t="s">
        <v>438</v>
      </c>
      <c r="Y514" s="16" t="s">
        <v>439</v>
      </c>
      <c r="Z514" s="16" t="s">
        <v>440</v>
      </c>
      <c r="AA514" s="16" t="s">
        <v>441</v>
      </c>
      <c r="AB514" s="16" t="s">
        <v>438</v>
      </c>
      <c r="AC514" s="16" t="s">
        <v>441</v>
      </c>
      <c r="AD514" s="16" t="s">
        <v>438</v>
      </c>
      <c r="AE514" s="3"/>
      <c r="AF514" s="3"/>
    </row>
    <row r="515" spans="1:32" ht="255">
      <c r="A515" s="16" t="s">
        <v>104</v>
      </c>
      <c r="B515" s="19" t="s">
        <v>105</v>
      </c>
      <c r="E515" s="3" t="s">
        <v>108</v>
      </c>
      <c r="F515" s="16" t="s">
        <v>109</v>
      </c>
      <c r="G515" s="16" t="s">
        <v>1914</v>
      </c>
      <c r="H515" s="3" t="s">
        <v>1663</v>
      </c>
      <c r="I515" s="3" t="s">
        <v>538</v>
      </c>
      <c r="J515" s="3" t="s">
        <v>11</v>
      </c>
      <c r="M515" s="3" t="s">
        <v>911</v>
      </c>
      <c r="N515" s="3" t="s">
        <v>549</v>
      </c>
      <c r="Q515" s="16" t="s">
        <v>1915</v>
      </c>
      <c r="R515" s="16" t="s">
        <v>45</v>
      </c>
      <c r="S515" s="38">
        <v>2471.1999999999998</v>
      </c>
      <c r="T515" s="16" t="s">
        <v>437</v>
      </c>
      <c r="U515" s="38" t="s">
        <v>45</v>
      </c>
      <c r="V515" s="16" t="s">
        <v>438</v>
      </c>
      <c r="W515" s="3" t="s">
        <v>98</v>
      </c>
      <c r="X515" s="3" t="s">
        <v>438</v>
      </c>
      <c r="Y515" s="16" t="s">
        <v>439</v>
      </c>
      <c r="Z515" s="16" t="s">
        <v>440</v>
      </c>
      <c r="AA515" s="16" t="s">
        <v>441</v>
      </c>
      <c r="AB515" s="16" t="s">
        <v>438</v>
      </c>
      <c r="AC515" s="16" t="s">
        <v>441</v>
      </c>
      <c r="AD515" s="16" t="s">
        <v>438</v>
      </c>
    </row>
    <row r="516" spans="1:32" ht="330" customHeight="1">
      <c r="A516" s="16" t="s">
        <v>193</v>
      </c>
      <c r="B516" s="19" t="s">
        <v>194</v>
      </c>
      <c r="E516" s="3" t="s">
        <v>195</v>
      </c>
      <c r="F516" s="16" t="s">
        <v>196</v>
      </c>
      <c r="G516" s="16" t="s">
        <v>1916</v>
      </c>
      <c r="H516" s="3" t="s">
        <v>1917</v>
      </c>
      <c r="I516" s="3" t="s">
        <v>538</v>
      </c>
      <c r="J516" s="3" t="s">
        <v>14</v>
      </c>
      <c r="K516" s="3" t="s">
        <v>11</v>
      </c>
      <c r="M516" s="3" t="s">
        <v>540</v>
      </c>
      <c r="N516" s="43" t="s">
        <v>512</v>
      </c>
      <c r="O516" s="3" t="s">
        <v>549</v>
      </c>
      <c r="Q516" s="16" t="s">
        <v>887</v>
      </c>
      <c r="R516" s="16" t="s">
        <v>45</v>
      </c>
      <c r="S516" s="38">
        <v>1716983</v>
      </c>
      <c r="T516" s="16" t="s">
        <v>450</v>
      </c>
      <c r="U516" s="38">
        <v>20613568</v>
      </c>
      <c r="V516" s="16" t="s">
        <v>483</v>
      </c>
      <c r="W516" s="3" t="s">
        <v>143</v>
      </c>
      <c r="X516" s="3" t="s">
        <v>438</v>
      </c>
      <c r="Y516" s="16" t="s">
        <v>439</v>
      </c>
      <c r="Z516" s="16" t="s">
        <v>440</v>
      </c>
      <c r="AA516" s="16" t="s">
        <v>439</v>
      </c>
      <c r="AB516" s="16" t="s">
        <v>45</v>
      </c>
      <c r="AC516" s="16" t="s">
        <v>439</v>
      </c>
      <c r="AD516" s="16" t="s">
        <v>45</v>
      </c>
      <c r="AE516" s="3"/>
      <c r="AF516" s="3"/>
    </row>
    <row r="517" spans="1:32" ht="76.5">
      <c r="A517" s="16" t="s">
        <v>193</v>
      </c>
      <c r="B517" s="19" t="s">
        <v>194</v>
      </c>
      <c r="E517" s="3" t="s">
        <v>195</v>
      </c>
      <c r="F517" s="16" t="s">
        <v>196</v>
      </c>
      <c r="G517" s="16" t="s">
        <v>1918</v>
      </c>
      <c r="H517" s="3" t="s">
        <v>1919</v>
      </c>
      <c r="I517" s="3" t="s">
        <v>538</v>
      </c>
      <c r="J517" s="3" t="s">
        <v>11</v>
      </c>
      <c r="M517" s="3" t="s">
        <v>539</v>
      </c>
      <c r="N517" s="3" t="s">
        <v>549</v>
      </c>
      <c r="O517" s="3" t="s">
        <v>548</v>
      </c>
      <c r="P517" s="3" t="s">
        <v>541</v>
      </c>
      <c r="Q517" s="16" t="s">
        <v>1920</v>
      </c>
      <c r="R517" s="16" t="s">
        <v>45</v>
      </c>
      <c r="S517" s="38">
        <v>3495987</v>
      </c>
      <c r="T517" s="16" t="s">
        <v>450</v>
      </c>
      <c r="U517" s="38">
        <v>53680675</v>
      </c>
      <c r="V517" s="16" t="s">
        <v>483</v>
      </c>
      <c r="W517" s="3" t="s">
        <v>753</v>
      </c>
      <c r="X517" s="3" t="s">
        <v>754</v>
      </c>
      <c r="Y517" s="16" t="s">
        <v>439</v>
      </c>
      <c r="Z517" s="16" t="s">
        <v>550</v>
      </c>
      <c r="AA517" s="16" t="s">
        <v>439</v>
      </c>
      <c r="AB517" s="16" t="s">
        <v>45</v>
      </c>
      <c r="AC517" s="16" t="s">
        <v>439</v>
      </c>
      <c r="AD517" s="16" t="s">
        <v>45</v>
      </c>
      <c r="AE517" s="3"/>
      <c r="AF517" s="3"/>
    </row>
    <row r="518" spans="1:32" ht="76.5">
      <c r="A518" s="16" t="s">
        <v>193</v>
      </c>
      <c r="B518" s="19" t="s">
        <v>194</v>
      </c>
      <c r="E518" s="3" t="s">
        <v>195</v>
      </c>
      <c r="F518" s="16" t="s">
        <v>196</v>
      </c>
      <c r="G518" s="16" t="s">
        <v>1921</v>
      </c>
      <c r="H518" s="3" t="s">
        <v>1922</v>
      </c>
      <c r="I518" s="3" t="s">
        <v>538</v>
      </c>
      <c r="J518" s="3" t="s">
        <v>538</v>
      </c>
      <c r="M518" s="3" t="s">
        <v>539</v>
      </c>
      <c r="N518" s="3" t="s">
        <v>549</v>
      </c>
      <c r="O518" s="3" t="s">
        <v>548</v>
      </c>
      <c r="P518" s="3" t="s">
        <v>541</v>
      </c>
      <c r="Q518" s="16" t="s">
        <v>887</v>
      </c>
      <c r="R518" s="16" t="s">
        <v>45</v>
      </c>
      <c r="S518" s="38">
        <v>3286695</v>
      </c>
      <c r="T518" s="16" t="s">
        <v>450</v>
      </c>
      <c r="U518" s="38">
        <v>40622805</v>
      </c>
      <c r="V518" s="16" t="s">
        <v>483</v>
      </c>
      <c r="W518" s="3" t="s">
        <v>753</v>
      </c>
      <c r="X518" s="3" t="s">
        <v>754</v>
      </c>
      <c r="Y518" s="16" t="s">
        <v>439</v>
      </c>
      <c r="Z518" s="16" t="s">
        <v>550</v>
      </c>
      <c r="AA518" s="16" t="s">
        <v>439</v>
      </c>
      <c r="AB518" s="16" t="s">
        <v>45</v>
      </c>
      <c r="AC518" s="16" t="s">
        <v>439</v>
      </c>
      <c r="AD518" s="16" t="s">
        <v>45</v>
      </c>
      <c r="AE518" s="3"/>
      <c r="AF518" s="3"/>
    </row>
    <row r="519" spans="1:32" ht="63.75">
      <c r="A519" s="16" t="s">
        <v>193</v>
      </c>
      <c r="B519" s="19" t="s">
        <v>194</v>
      </c>
      <c r="E519" s="3" t="s">
        <v>195</v>
      </c>
      <c r="F519" s="16" t="s">
        <v>196</v>
      </c>
      <c r="G519" s="16" t="s">
        <v>1923</v>
      </c>
      <c r="H519" s="3" t="s">
        <v>1924</v>
      </c>
      <c r="I519" s="3" t="s">
        <v>14</v>
      </c>
      <c r="M519" s="3" t="s">
        <v>505</v>
      </c>
      <c r="N519" s="3" t="s">
        <v>956</v>
      </c>
      <c r="O519" s="3" t="s">
        <v>506</v>
      </c>
      <c r="Q519" s="16" t="s">
        <v>834</v>
      </c>
      <c r="R519" s="16" t="s">
        <v>45</v>
      </c>
      <c r="S519" s="38">
        <v>1780267</v>
      </c>
      <c r="T519" s="16" t="s">
        <v>450</v>
      </c>
      <c r="U519" s="38">
        <v>86774506</v>
      </c>
      <c r="V519" s="16" t="s">
        <v>483</v>
      </c>
      <c r="W519" s="3" t="s">
        <v>143</v>
      </c>
      <c r="X519" s="3" t="s">
        <v>438</v>
      </c>
      <c r="Y519" s="16" t="s">
        <v>439</v>
      </c>
      <c r="Z519" s="16" t="s">
        <v>440</v>
      </c>
      <c r="AA519" s="16" t="s">
        <v>439</v>
      </c>
      <c r="AB519" s="16" t="s">
        <v>45</v>
      </c>
      <c r="AC519" s="16" t="s">
        <v>439</v>
      </c>
      <c r="AD519" s="16" t="s">
        <v>45</v>
      </c>
      <c r="AE519" s="3"/>
      <c r="AF519" s="3"/>
    </row>
    <row r="520" spans="1:32" ht="76.5">
      <c r="A520" s="16" t="s">
        <v>193</v>
      </c>
      <c r="B520" s="19" t="s">
        <v>194</v>
      </c>
      <c r="E520" s="3" t="s">
        <v>195</v>
      </c>
      <c r="F520" s="16" t="s">
        <v>196</v>
      </c>
      <c r="G520" s="16" t="s">
        <v>1925</v>
      </c>
      <c r="H520" s="3" t="s">
        <v>1926</v>
      </c>
      <c r="I520" s="3" t="s">
        <v>14</v>
      </c>
      <c r="M520" s="3" t="s">
        <v>512</v>
      </c>
      <c r="N520" s="3" t="s">
        <v>534</v>
      </c>
      <c r="O520" s="3" t="s">
        <v>520</v>
      </c>
      <c r="Q520" s="16" t="s">
        <v>1927</v>
      </c>
      <c r="R520" s="16" t="s">
        <v>45</v>
      </c>
      <c r="S520" s="38">
        <v>177327</v>
      </c>
      <c r="T520" s="16" t="s">
        <v>450</v>
      </c>
      <c r="U520" s="38">
        <v>1593876</v>
      </c>
      <c r="V520" s="16" t="s">
        <v>483</v>
      </c>
      <c r="W520" s="3" t="s">
        <v>143</v>
      </c>
      <c r="X520" s="3" t="s">
        <v>438</v>
      </c>
      <c r="Y520" s="16" t="s">
        <v>439</v>
      </c>
      <c r="Z520" s="16" t="s">
        <v>440</v>
      </c>
      <c r="AA520" s="16" t="s">
        <v>439</v>
      </c>
      <c r="AB520" s="16" t="s">
        <v>45</v>
      </c>
      <c r="AC520" s="16" t="s">
        <v>439</v>
      </c>
      <c r="AD520" s="16" t="s">
        <v>45</v>
      </c>
      <c r="AE520" s="3"/>
      <c r="AF520" s="3"/>
    </row>
    <row r="521" spans="1:32" ht="89.25">
      <c r="A521" s="16" t="s">
        <v>193</v>
      </c>
      <c r="B521" s="19" t="s">
        <v>194</v>
      </c>
      <c r="E521" s="3" t="s">
        <v>195</v>
      </c>
      <c r="F521" s="16" t="s">
        <v>196</v>
      </c>
      <c r="G521" s="16" t="s">
        <v>1928</v>
      </c>
      <c r="H521" s="3" t="s">
        <v>1929</v>
      </c>
      <c r="I521" s="3" t="s">
        <v>14</v>
      </c>
      <c r="M521" s="3" t="s">
        <v>435</v>
      </c>
      <c r="Q521" s="16" t="s">
        <v>1930</v>
      </c>
      <c r="R521" s="16" t="s">
        <v>45</v>
      </c>
      <c r="S521" s="38">
        <v>117678</v>
      </c>
      <c r="T521" s="16" t="s">
        <v>450</v>
      </c>
      <c r="U521" s="38">
        <v>1063981</v>
      </c>
      <c r="V521" s="16" t="s">
        <v>483</v>
      </c>
      <c r="W521" s="3" t="s">
        <v>143</v>
      </c>
      <c r="X521" s="3" t="s">
        <v>438</v>
      </c>
      <c r="Y521" s="16" t="s">
        <v>439</v>
      </c>
      <c r="Z521" s="16" t="s">
        <v>440</v>
      </c>
      <c r="AA521" s="16" t="s">
        <v>439</v>
      </c>
      <c r="AB521" s="16" t="s">
        <v>45</v>
      </c>
      <c r="AC521" s="16" t="s">
        <v>439</v>
      </c>
      <c r="AD521" s="16" t="s">
        <v>45</v>
      </c>
      <c r="AE521" s="3"/>
      <c r="AF521" s="3"/>
    </row>
    <row r="522" spans="1:32" ht="63.75">
      <c r="A522" s="16" t="s">
        <v>193</v>
      </c>
      <c r="B522" s="19" t="s">
        <v>194</v>
      </c>
      <c r="E522" s="3" t="s">
        <v>195</v>
      </c>
      <c r="F522" s="16" t="s">
        <v>196</v>
      </c>
      <c r="G522" s="16" t="s">
        <v>1931</v>
      </c>
      <c r="H522" s="3" t="s">
        <v>1932</v>
      </c>
      <c r="I522" s="3" t="s">
        <v>11</v>
      </c>
      <c r="M522" s="3" t="s">
        <v>509</v>
      </c>
      <c r="N522" s="3" t="s">
        <v>827</v>
      </c>
      <c r="Q522" s="16" t="s">
        <v>1933</v>
      </c>
      <c r="R522" s="16" t="s">
        <v>45</v>
      </c>
      <c r="S522" s="38">
        <v>27363024</v>
      </c>
      <c r="T522" s="16" t="s">
        <v>450</v>
      </c>
      <c r="U522" s="38">
        <v>207944185</v>
      </c>
      <c r="V522" s="16" t="s">
        <v>483</v>
      </c>
      <c r="W522" s="3" t="s">
        <v>143</v>
      </c>
      <c r="X522" s="3" t="s">
        <v>438</v>
      </c>
      <c r="Y522" s="16" t="s">
        <v>439</v>
      </c>
      <c r="Z522" s="16" t="s">
        <v>440</v>
      </c>
      <c r="AA522" s="16" t="s">
        <v>439</v>
      </c>
      <c r="AB522" s="16" t="s">
        <v>45</v>
      </c>
      <c r="AC522" s="16" t="s">
        <v>439</v>
      </c>
      <c r="AD522" s="16" t="s">
        <v>45</v>
      </c>
      <c r="AE522" s="3"/>
      <c r="AF522" s="3"/>
    </row>
    <row r="523" spans="1:32" ht="140.25">
      <c r="A523" s="16" t="s">
        <v>193</v>
      </c>
      <c r="B523" s="19" t="s">
        <v>194</v>
      </c>
      <c r="E523" s="3" t="s">
        <v>195</v>
      </c>
      <c r="F523" s="16" t="s">
        <v>196</v>
      </c>
      <c r="G523" s="16" t="s">
        <v>1934</v>
      </c>
      <c r="H523" s="3" t="s">
        <v>1935</v>
      </c>
      <c r="I523" s="3" t="s">
        <v>15</v>
      </c>
      <c r="M523" s="3" t="s">
        <v>566</v>
      </c>
      <c r="N523" s="3" t="s">
        <v>575</v>
      </c>
      <c r="Q523" s="16" t="s">
        <v>1936</v>
      </c>
      <c r="R523" s="16" t="s">
        <v>45</v>
      </c>
      <c r="S523" s="38">
        <v>2843163</v>
      </c>
      <c r="T523" s="16" t="s">
        <v>450</v>
      </c>
      <c r="U523" s="38">
        <v>24262580</v>
      </c>
      <c r="V523" s="16" t="s">
        <v>483</v>
      </c>
      <c r="W523" s="3" t="s">
        <v>143</v>
      </c>
      <c r="X523" s="3" t="s">
        <v>438</v>
      </c>
      <c r="Y523" s="16" t="s">
        <v>439</v>
      </c>
      <c r="Z523" s="16" t="s">
        <v>440</v>
      </c>
      <c r="AA523" s="16" t="s">
        <v>439</v>
      </c>
      <c r="AB523" s="16" t="s">
        <v>45</v>
      </c>
      <c r="AC523" s="16" t="s">
        <v>439</v>
      </c>
      <c r="AD523" s="16" t="s">
        <v>45</v>
      </c>
      <c r="AE523" s="3"/>
      <c r="AF523" s="3"/>
    </row>
    <row r="524" spans="1:32" ht="63.75">
      <c r="A524" s="16" t="s">
        <v>193</v>
      </c>
      <c r="B524" s="19" t="s">
        <v>194</v>
      </c>
      <c r="E524" s="3" t="s">
        <v>195</v>
      </c>
      <c r="F524" s="16" t="s">
        <v>196</v>
      </c>
      <c r="G524" s="16" t="s">
        <v>1937</v>
      </c>
      <c r="H524" s="3" t="s">
        <v>1062</v>
      </c>
      <c r="I524" s="3" t="s">
        <v>15</v>
      </c>
      <c r="J524" s="3" t="s">
        <v>538</v>
      </c>
      <c r="M524" s="3" t="s">
        <v>596</v>
      </c>
      <c r="N524" s="3" t="s">
        <v>575</v>
      </c>
      <c r="O524" s="3" t="s">
        <v>622</v>
      </c>
      <c r="Q524" s="16" t="s">
        <v>1938</v>
      </c>
      <c r="R524" s="16" t="s">
        <v>45</v>
      </c>
      <c r="S524" s="38">
        <v>232.90700000000001</v>
      </c>
      <c r="T524" s="16" t="s">
        <v>450</v>
      </c>
      <c r="U524" s="38">
        <v>1823670</v>
      </c>
      <c r="V524" s="16" t="s">
        <v>483</v>
      </c>
      <c r="W524" s="3" t="s">
        <v>143</v>
      </c>
      <c r="X524" s="3" t="s">
        <v>438</v>
      </c>
      <c r="Y524" s="16" t="s">
        <v>439</v>
      </c>
      <c r="Z524" s="16" t="s">
        <v>440</v>
      </c>
      <c r="AA524" s="16" t="s">
        <v>439</v>
      </c>
      <c r="AB524" s="16" t="s">
        <v>45</v>
      </c>
      <c r="AC524" s="16" t="s">
        <v>439</v>
      </c>
      <c r="AD524" s="16" t="s">
        <v>45</v>
      </c>
      <c r="AE524" s="3"/>
      <c r="AF524" s="3"/>
    </row>
    <row r="525" spans="1:32" ht="51">
      <c r="A525" s="16" t="s">
        <v>257</v>
      </c>
      <c r="B525" s="19" t="s">
        <v>258</v>
      </c>
      <c r="E525" s="3" t="s">
        <v>259</v>
      </c>
      <c r="F525" s="16" t="s">
        <v>260</v>
      </c>
      <c r="G525" s="16" t="s">
        <v>1939</v>
      </c>
      <c r="H525" s="3" t="s">
        <v>1940</v>
      </c>
      <c r="I525" s="3" t="s">
        <v>14</v>
      </c>
      <c r="M525" s="3" t="s">
        <v>506</v>
      </c>
      <c r="N525" s="3" t="s">
        <v>505</v>
      </c>
      <c r="O525" s="3" t="s">
        <v>512</v>
      </c>
      <c r="Q525" s="16" t="s">
        <v>556</v>
      </c>
      <c r="R525" s="16" t="s">
        <v>45</v>
      </c>
      <c r="S525" s="38">
        <v>122018.16</v>
      </c>
      <c r="T525" s="16">
        <v>2030</v>
      </c>
      <c r="U525" s="38" t="s">
        <v>45</v>
      </c>
      <c r="V525" s="16" t="s">
        <v>438</v>
      </c>
      <c r="W525" s="3" t="s">
        <v>45</v>
      </c>
      <c r="X525" s="3" t="s">
        <v>438</v>
      </c>
      <c r="Y525" s="16" t="s">
        <v>441</v>
      </c>
      <c r="Z525" s="16" t="s">
        <v>440</v>
      </c>
      <c r="AA525" s="16" t="s">
        <v>441</v>
      </c>
      <c r="AB525" s="16" t="s">
        <v>438</v>
      </c>
      <c r="AC525" s="16" t="s">
        <v>441</v>
      </c>
      <c r="AD525" s="16" t="s">
        <v>438</v>
      </c>
      <c r="AE525" s="3"/>
      <c r="AF525" s="3"/>
    </row>
    <row r="526" spans="1:32" ht="51">
      <c r="A526" s="16" t="s">
        <v>257</v>
      </c>
      <c r="B526" s="19" t="s">
        <v>258</v>
      </c>
      <c r="E526" s="3" t="s">
        <v>259</v>
      </c>
      <c r="F526" s="16" t="s">
        <v>260</v>
      </c>
      <c r="G526" s="16" t="s">
        <v>1941</v>
      </c>
      <c r="H526" s="3" t="s">
        <v>1942</v>
      </c>
      <c r="I526" s="3" t="s">
        <v>14</v>
      </c>
      <c r="M526" s="3" t="s">
        <v>455</v>
      </c>
      <c r="N526" s="3" t="s">
        <v>520</v>
      </c>
      <c r="Q526" s="16" t="s">
        <v>1943</v>
      </c>
      <c r="R526" s="16" t="s">
        <v>45</v>
      </c>
      <c r="S526" s="38" t="s">
        <v>45</v>
      </c>
      <c r="T526" s="16" t="s">
        <v>438</v>
      </c>
      <c r="U526" s="38" t="s">
        <v>438</v>
      </c>
      <c r="V526" s="16" t="s">
        <v>438</v>
      </c>
      <c r="W526" s="3" t="s">
        <v>438</v>
      </c>
      <c r="X526" s="3" t="s">
        <v>438</v>
      </c>
      <c r="Y526" s="16" t="s">
        <v>441</v>
      </c>
      <c r="Z526" s="16" t="s">
        <v>440</v>
      </c>
      <c r="AA526" s="16" t="s">
        <v>457</v>
      </c>
      <c r="AB526" s="16" t="s">
        <v>45</v>
      </c>
      <c r="AC526" s="16" t="s">
        <v>441</v>
      </c>
      <c r="AD526" s="16" t="s">
        <v>438</v>
      </c>
      <c r="AE526" s="3"/>
      <c r="AF526" s="3"/>
    </row>
    <row r="527" spans="1:32" ht="51">
      <c r="A527" s="16" t="s">
        <v>257</v>
      </c>
      <c r="B527" s="19" t="s">
        <v>258</v>
      </c>
      <c r="E527" s="3" t="s">
        <v>259</v>
      </c>
      <c r="F527" s="16" t="s">
        <v>260</v>
      </c>
      <c r="G527" s="16" t="s">
        <v>1944</v>
      </c>
      <c r="H527" s="3" t="s">
        <v>795</v>
      </c>
      <c r="I527" s="3" t="s">
        <v>14</v>
      </c>
      <c r="M527" s="42" t="s">
        <v>1945</v>
      </c>
      <c r="N527" s="3" t="s">
        <v>534</v>
      </c>
      <c r="Q527" s="16" t="s">
        <v>1946</v>
      </c>
      <c r="R527" s="16" t="s">
        <v>45</v>
      </c>
      <c r="S527" s="38">
        <v>0</v>
      </c>
      <c r="T527" s="16">
        <v>2030</v>
      </c>
      <c r="U527" s="38">
        <v>0</v>
      </c>
      <c r="V527" s="16" t="s">
        <v>438</v>
      </c>
      <c r="W527" s="3" t="s">
        <v>45</v>
      </c>
      <c r="X527" s="3" t="s">
        <v>438</v>
      </c>
      <c r="Y527" s="16" t="s">
        <v>441</v>
      </c>
      <c r="Z527" s="16" t="s">
        <v>440</v>
      </c>
      <c r="AA527" s="16" t="s">
        <v>457</v>
      </c>
      <c r="AB527" s="16" t="s">
        <v>45</v>
      </c>
      <c r="AC527" s="16" t="s">
        <v>441</v>
      </c>
      <c r="AD527" s="16" t="s">
        <v>438</v>
      </c>
      <c r="AE527" s="3"/>
      <c r="AF527" s="3"/>
    </row>
    <row r="528" spans="1:32" ht="51">
      <c r="A528" s="16" t="s">
        <v>257</v>
      </c>
      <c r="B528" s="19" t="s">
        <v>258</v>
      </c>
      <c r="E528" s="3" t="s">
        <v>259</v>
      </c>
      <c r="F528" s="16" t="s">
        <v>260</v>
      </c>
      <c r="G528" s="16" t="s">
        <v>1947</v>
      </c>
      <c r="H528" s="3" t="s">
        <v>1948</v>
      </c>
      <c r="I528" s="3" t="s">
        <v>14</v>
      </c>
      <c r="M528" s="3" t="s">
        <v>435</v>
      </c>
      <c r="N528" s="3" t="s">
        <v>601</v>
      </c>
      <c r="Q528" s="16" t="s">
        <v>1949</v>
      </c>
      <c r="R528" s="16" t="s">
        <v>45</v>
      </c>
      <c r="S528" s="38" t="s">
        <v>1950</v>
      </c>
      <c r="T528" s="16">
        <v>2030</v>
      </c>
      <c r="U528" s="38">
        <f>101150.049*0.907185</f>
        <v>91761.807202065</v>
      </c>
      <c r="V528" s="16">
        <v>2023</v>
      </c>
      <c r="W528" s="3" t="s">
        <v>45</v>
      </c>
      <c r="X528" s="3" t="s">
        <v>438</v>
      </c>
      <c r="Y528" s="16" t="s">
        <v>441</v>
      </c>
      <c r="Z528" s="16" t="s">
        <v>440</v>
      </c>
      <c r="AA528" s="16" t="s">
        <v>441</v>
      </c>
      <c r="AB528" s="16" t="s">
        <v>438</v>
      </c>
      <c r="AC528" s="16" t="s">
        <v>441</v>
      </c>
      <c r="AD528" s="16" t="s">
        <v>438</v>
      </c>
      <c r="AE528" s="3"/>
      <c r="AF528" s="3"/>
    </row>
    <row r="529" spans="1:32" ht="63.75">
      <c r="A529" s="16" t="s">
        <v>257</v>
      </c>
      <c r="B529" s="19" t="s">
        <v>258</v>
      </c>
      <c r="E529" s="3" t="s">
        <v>259</v>
      </c>
      <c r="F529" s="16" t="s">
        <v>260</v>
      </c>
      <c r="G529" s="16" t="s">
        <v>1951</v>
      </c>
      <c r="H529" s="3" t="s">
        <v>799</v>
      </c>
      <c r="I529" s="3" t="s">
        <v>14</v>
      </c>
      <c r="M529" s="3" t="s">
        <v>461</v>
      </c>
      <c r="N529" s="3" t="s">
        <v>498</v>
      </c>
      <c r="Q529" s="16" t="s">
        <v>1952</v>
      </c>
      <c r="R529" s="16" t="s">
        <v>45</v>
      </c>
      <c r="S529" s="38">
        <v>1374964.0590299999</v>
      </c>
      <c r="T529" s="16">
        <v>2030</v>
      </c>
      <c r="U529" s="38" t="s">
        <v>45</v>
      </c>
      <c r="V529" s="16" t="s">
        <v>438</v>
      </c>
      <c r="W529" s="3" t="s">
        <v>45</v>
      </c>
      <c r="X529" s="3" t="s">
        <v>438</v>
      </c>
      <c r="Y529" s="16" t="s">
        <v>441</v>
      </c>
      <c r="Z529" s="16" t="s">
        <v>440</v>
      </c>
      <c r="AA529" s="16" t="s">
        <v>441</v>
      </c>
      <c r="AB529" s="16" t="s">
        <v>438</v>
      </c>
      <c r="AC529" s="16" t="s">
        <v>441</v>
      </c>
      <c r="AD529" s="16" t="s">
        <v>438</v>
      </c>
      <c r="AE529" s="3"/>
      <c r="AF529" s="3"/>
    </row>
    <row r="530" spans="1:32" ht="76.5">
      <c r="A530" s="16" t="s">
        <v>257</v>
      </c>
      <c r="B530" s="19" t="s">
        <v>258</v>
      </c>
      <c r="E530" s="3" t="s">
        <v>259</v>
      </c>
      <c r="F530" s="16" t="s">
        <v>260</v>
      </c>
      <c r="G530" s="16" t="s">
        <v>1953</v>
      </c>
      <c r="H530" s="3" t="s">
        <v>1737</v>
      </c>
      <c r="I530" s="3" t="s">
        <v>538</v>
      </c>
      <c r="M530" s="3" t="s">
        <v>520</v>
      </c>
      <c r="Q530" s="16" t="s">
        <v>1954</v>
      </c>
      <c r="R530" s="16" t="s">
        <v>45</v>
      </c>
      <c r="S530" s="38">
        <v>93856</v>
      </c>
      <c r="T530" s="16">
        <v>2030</v>
      </c>
      <c r="U530" s="38" t="s">
        <v>45</v>
      </c>
      <c r="V530" s="16" t="s">
        <v>438</v>
      </c>
      <c r="W530" s="3" t="s">
        <v>45</v>
      </c>
      <c r="X530" s="3" t="s">
        <v>438</v>
      </c>
      <c r="Y530" s="16" t="s">
        <v>441</v>
      </c>
      <c r="Z530" s="16" t="s">
        <v>440</v>
      </c>
      <c r="AA530" s="16" t="s">
        <v>441</v>
      </c>
      <c r="AB530" s="16" t="s">
        <v>438</v>
      </c>
      <c r="AC530" s="16" t="s">
        <v>441</v>
      </c>
      <c r="AD530" s="16" t="s">
        <v>438</v>
      </c>
      <c r="AE530" s="3"/>
      <c r="AF530" s="3"/>
    </row>
    <row r="531" spans="1:32" ht="76.5">
      <c r="A531" s="16" t="s">
        <v>257</v>
      </c>
      <c r="B531" s="19" t="s">
        <v>258</v>
      </c>
      <c r="E531" s="3" t="s">
        <v>259</v>
      </c>
      <c r="F531" s="16" t="s">
        <v>260</v>
      </c>
      <c r="G531" s="16" t="s">
        <v>1955</v>
      </c>
      <c r="H531" s="3" t="s">
        <v>1737</v>
      </c>
      <c r="I531" s="3" t="s">
        <v>538</v>
      </c>
      <c r="M531" s="3" t="s">
        <v>622</v>
      </c>
      <c r="Q531" s="16" t="s">
        <v>1954</v>
      </c>
      <c r="R531" s="16" t="s">
        <v>45</v>
      </c>
      <c r="S531" s="38">
        <v>591529</v>
      </c>
      <c r="T531" s="16">
        <v>2030</v>
      </c>
      <c r="U531" s="38" t="s">
        <v>45</v>
      </c>
      <c r="V531" s="16" t="s">
        <v>438</v>
      </c>
      <c r="W531" s="3" t="s">
        <v>45</v>
      </c>
      <c r="X531" s="3" t="s">
        <v>438</v>
      </c>
      <c r="Y531" s="16" t="s">
        <v>441</v>
      </c>
      <c r="Z531" s="16" t="s">
        <v>440</v>
      </c>
      <c r="AA531" s="16" t="s">
        <v>441</v>
      </c>
      <c r="AB531" s="16" t="s">
        <v>438</v>
      </c>
      <c r="AC531" s="16" t="s">
        <v>441</v>
      </c>
      <c r="AD531" s="16" t="s">
        <v>438</v>
      </c>
      <c r="AE531" s="3"/>
      <c r="AF531" s="3"/>
    </row>
    <row r="532" spans="1:32" ht="76.5">
      <c r="A532" s="16" t="s">
        <v>257</v>
      </c>
      <c r="B532" s="19" t="s">
        <v>258</v>
      </c>
      <c r="E532" s="3" t="s">
        <v>259</v>
      </c>
      <c r="F532" s="16" t="s">
        <v>260</v>
      </c>
      <c r="G532" s="16" t="s">
        <v>1956</v>
      </c>
      <c r="H532" s="3" t="s">
        <v>1737</v>
      </c>
      <c r="I532" s="3" t="s">
        <v>538</v>
      </c>
      <c r="M532" s="3" t="s">
        <v>548</v>
      </c>
      <c r="Q532" s="16" t="s">
        <v>1954</v>
      </c>
      <c r="R532" s="16" t="s">
        <v>45</v>
      </c>
      <c r="S532" s="38">
        <v>112820</v>
      </c>
      <c r="T532" s="16">
        <v>2030</v>
      </c>
      <c r="U532" s="38" t="s">
        <v>45</v>
      </c>
      <c r="V532" s="16" t="s">
        <v>438</v>
      </c>
      <c r="W532" s="3" t="s">
        <v>45</v>
      </c>
      <c r="X532" s="3" t="s">
        <v>438</v>
      </c>
      <c r="Y532" s="16" t="s">
        <v>441</v>
      </c>
      <c r="Z532" s="16" t="s">
        <v>440</v>
      </c>
      <c r="AA532" s="16" t="s">
        <v>441</v>
      </c>
      <c r="AB532" s="16" t="s">
        <v>438</v>
      </c>
      <c r="AC532" s="16" t="s">
        <v>441</v>
      </c>
      <c r="AD532" s="16" t="s">
        <v>438</v>
      </c>
      <c r="AE532" s="3"/>
      <c r="AF532" s="3"/>
    </row>
    <row r="533" spans="1:32" ht="63.75">
      <c r="A533" s="16" t="s">
        <v>257</v>
      </c>
      <c r="B533" s="19" t="s">
        <v>258</v>
      </c>
      <c r="E533" s="3" t="s">
        <v>259</v>
      </c>
      <c r="F533" s="16" t="s">
        <v>260</v>
      </c>
      <c r="G533" s="16" t="s">
        <v>1957</v>
      </c>
      <c r="H533" s="3" t="s">
        <v>1141</v>
      </c>
      <c r="I533" s="3" t="s">
        <v>538</v>
      </c>
      <c r="M533" s="3" t="s">
        <v>520</v>
      </c>
      <c r="Q533" s="16" t="s">
        <v>1958</v>
      </c>
      <c r="R533" s="16" t="s">
        <v>45</v>
      </c>
      <c r="S533" s="38">
        <v>301756</v>
      </c>
      <c r="T533" s="16">
        <v>2030</v>
      </c>
      <c r="U533" s="38" t="s">
        <v>45</v>
      </c>
      <c r="V533" s="16" t="s">
        <v>438</v>
      </c>
      <c r="W533" s="3" t="s">
        <v>45</v>
      </c>
      <c r="X533" s="3" t="s">
        <v>438</v>
      </c>
      <c r="Y533" s="16" t="s">
        <v>441</v>
      </c>
      <c r="Z533" s="16" t="s">
        <v>440</v>
      </c>
      <c r="AA533" s="16" t="s">
        <v>441</v>
      </c>
      <c r="AB533" s="16" t="s">
        <v>438</v>
      </c>
      <c r="AC533" s="16" t="s">
        <v>441</v>
      </c>
      <c r="AD533" s="16" t="s">
        <v>438</v>
      </c>
      <c r="AE533" s="3"/>
      <c r="AF533" s="3"/>
    </row>
    <row r="534" spans="1:32" ht="63.75">
      <c r="A534" s="16" t="s">
        <v>257</v>
      </c>
      <c r="B534" s="19" t="s">
        <v>258</v>
      </c>
      <c r="E534" s="3" t="s">
        <v>259</v>
      </c>
      <c r="F534" s="16" t="s">
        <v>260</v>
      </c>
      <c r="G534" s="16" t="s">
        <v>1959</v>
      </c>
      <c r="H534" s="3" t="s">
        <v>1141</v>
      </c>
      <c r="I534" s="3" t="s">
        <v>538</v>
      </c>
      <c r="M534" s="3" t="s">
        <v>622</v>
      </c>
      <c r="Q534" s="16" t="s">
        <v>1958</v>
      </c>
      <c r="R534" s="16" t="s">
        <v>45</v>
      </c>
      <c r="S534" s="38">
        <v>1174746</v>
      </c>
      <c r="T534" s="16">
        <v>2030</v>
      </c>
      <c r="U534" s="38" t="s">
        <v>45</v>
      </c>
      <c r="V534" s="16" t="s">
        <v>438</v>
      </c>
      <c r="W534" s="3" t="s">
        <v>45</v>
      </c>
      <c r="X534" s="3" t="s">
        <v>438</v>
      </c>
      <c r="Y534" s="16" t="s">
        <v>441</v>
      </c>
      <c r="Z534" s="16" t="s">
        <v>440</v>
      </c>
      <c r="AA534" s="16" t="s">
        <v>441</v>
      </c>
      <c r="AB534" s="16" t="s">
        <v>438</v>
      </c>
      <c r="AC534" s="16" t="s">
        <v>441</v>
      </c>
      <c r="AD534" s="16" t="s">
        <v>438</v>
      </c>
      <c r="AE534" s="3"/>
      <c r="AF534" s="3"/>
    </row>
    <row r="535" spans="1:32" ht="63.75">
      <c r="A535" s="16" t="s">
        <v>257</v>
      </c>
      <c r="B535" s="19" t="s">
        <v>258</v>
      </c>
      <c r="E535" s="3" t="s">
        <v>259</v>
      </c>
      <c r="F535" s="16" t="s">
        <v>260</v>
      </c>
      <c r="G535" s="16" t="s">
        <v>1960</v>
      </c>
      <c r="H535" s="3" t="s">
        <v>1141</v>
      </c>
      <c r="I535" s="3" t="s">
        <v>538</v>
      </c>
      <c r="M535" s="3" t="s">
        <v>548</v>
      </c>
      <c r="Q535" s="16" t="s">
        <v>1958</v>
      </c>
      <c r="R535" s="16" t="s">
        <v>45</v>
      </c>
      <c r="S535" s="38">
        <v>446283</v>
      </c>
      <c r="T535" s="16">
        <v>2030</v>
      </c>
      <c r="U535" s="38" t="s">
        <v>45</v>
      </c>
      <c r="V535" s="16" t="s">
        <v>438</v>
      </c>
      <c r="W535" s="3" t="s">
        <v>45</v>
      </c>
      <c r="X535" s="3" t="s">
        <v>438</v>
      </c>
      <c r="Y535" s="16" t="s">
        <v>441</v>
      </c>
      <c r="Z535" s="16" t="s">
        <v>440</v>
      </c>
      <c r="AA535" s="16" t="s">
        <v>441</v>
      </c>
      <c r="AB535" s="16" t="s">
        <v>438</v>
      </c>
      <c r="AC535" s="16" t="s">
        <v>441</v>
      </c>
      <c r="AD535" s="16" t="s">
        <v>438</v>
      </c>
      <c r="AE535" s="3"/>
      <c r="AF535" s="3"/>
    </row>
    <row r="536" spans="1:32" ht="63.75">
      <c r="A536" s="16" t="s">
        <v>257</v>
      </c>
      <c r="B536" s="19" t="s">
        <v>258</v>
      </c>
      <c r="E536" s="3" t="s">
        <v>259</v>
      </c>
      <c r="F536" s="16" t="s">
        <v>260</v>
      </c>
      <c r="G536" s="16" t="s">
        <v>1961</v>
      </c>
      <c r="H536" s="3" t="s">
        <v>1143</v>
      </c>
      <c r="I536" s="3" t="s">
        <v>538</v>
      </c>
      <c r="M536" s="3" t="s">
        <v>818</v>
      </c>
      <c r="Q536" s="16" t="s">
        <v>1962</v>
      </c>
      <c r="R536" s="16" t="s">
        <v>45</v>
      </c>
      <c r="S536" s="38">
        <v>10665</v>
      </c>
      <c r="T536" s="16">
        <v>2030</v>
      </c>
      <c r="U536" s="38" t="s">
        <v>45</v>
      </c>
      <c r="V536" s="16" t="s">
        <v>438</v>
      </c>
      <c r="W536" s="3" t="s">
        <v>45</v>
      </c>
      <c r="X536" s="3" t="s">
        <v>438</v>
      </c>
      <c r="Y536" s="16" t="s">
        <v>441</v>
      </c>
      <c r="Z536" s="16" t="s">
        <v>440</v>
      </c>
      <c r="AA536" s="16" t="s">
        <v>441</v>
      </c>
      <c r="AB536" s="16" t="s">
        <v>438</v>
      </c>
      <c r="AC536" s="16" t="s">
        <v>441</v>
      </c>
      <c r="AD536" s="16" t="s">
        <v>438</v>
      </c>
      <c r="AE536" s="3"/>
      <c r="AF536" s="3"/>
    </row>
    <row r="537" spans="1:32" ht="63.75">
      <c r="A537" s="16" t="s">
        <v>257</v>
      </c>
      <c r="B537" s="19" t="s">
        <v>258</v>
      </c>
      <c r="E537" s="3" t="s">
        <v>259</v>
      </c>
      <c r="F537" s="16" t="s">
        <v>260</v>
      </c>
      <c r="G537" s="16" t="s">
        <v>1963</v>
      </c>
      <c r="H537" s="3" t="s">
        <v>1143</v>
      </c>
      <c r="I537" s="3" t="s">
        <v>538</v>
      </c>
      <c r="M537" s="3" t="s">
        <v>539</v>
      </c>
      <c r="Q537" s="16" t="s">
        <v>1964</v>
      </c>
      <c r="R537" s="16" t="s">
        <v>45</v>
      </c>
      <c r="S537" s="38">
        <v>1078</v>
      </c>
      <c r="T537" s="16">
        <v>2030</v>
      </c>
      <c r="U537" s="38" t="s">
        <v>45</v>
      </c>
      <c r="V537" s="16" t="s">
        <v>438</v>
      </c>
      <c r="W537" s="3" t="s">
        <v>45</v>
      </c>
      <c r="X537" s="3" t="s">
        <v>438</v>
      </c>
      <c r="Y537" s="16" t="s">
        <v>441</v>
      </c>
      <c r="Z537" s="16" t="s">
        <v>550</v>
      </c>
      <c r="AA537" s="16" t="s">
        <v>441</v>
      </c>
      <c r="AB537" s="16" t="s">
        <v>438</v>
      </c>
      <c r="AC537" s="16" t="s">
        <v>441</v>
      </c>
      <c r="AD537" s="16" t="s">
        <v>438</v>
      </c>
      <c r="AE537" s="3"/>
      <c r="AF537" s="3"/>
    </row>
    <row r="538" spans="1:32" ht="51">
      <c r="A538" s="16" t="s">
        <v>257</v>
      </c>
      <c r="B538" s="19" t="s">
        <v>258</v>
      </c>
      <c r="E538" s="3" t="s">
        <v>259</v>
      </c>
      <c r="F538" s="16" t="s">
        <v>260</v>
      </c>
      <c r="G538" s="16" t="s">
        <v>1965</v>
      </c>
      <c r="H538" s="3" t="s">
        <v>1966</v>
      </c>
      <c r="I538" s="3" t="s">
        <v>538</v>
      </c>
      <c r="J538" s="3" t="s">
        <v>11</v>
      </c>
      <c r="M538" s="3" t="s">
        <v>549</v>
      </c>
      <c r="Q538" s="16" t="s">
        <v>1967</v>
      </c>
      <c r="R538" s="16" t="s">
        <v>45</v>
      </c>
      <c r="S538" s="38">
        <v>1657</v>
      </c>
      <c r="T538" s="16">
        <v>2030</v>
      </c>
      <c r="U538" s="38" t="s">
        <v>45</v>
      </c>
      <c r="V538" s="16" t="s">
        <v>438</v>
      </c>
      <c r="W538" s="3" t="s">
        <v>45</v>
      </c>
      <c r="X538" s="3" t="s">
        <v>438</v>
      </c>
      <c r="Y538" s="16" t="s">
        <v>441</v>
      </c>
      <c r="Z538" s="16" t="s">
        <v>440</v>
      </c>
      <c r="AA538" s="16" t="s">
        <v>441</v>
      </c>
      <c r="AB538" s="16" t="s">
        <v>438</v>
      </c>
      <c r="AC538" s="16" t="s">
        <v>441</v>
      </c>
      <c r="AD538" s="16" t="s">
        <v>438</v>
      </c>
      <c r="AE538" s="3"/>
      <c r="AF538" s="3"/>
    </row>
    <row r="539" spans="1:32" ht="76.5">
      <c r="A539" s="16" t="s">
        <v>257</v>
      </c>
      <c r="B539" s="19" t="s">
        <v>258</v>
      </c>
      <c r="E539" s="3" t="s">
        <v>259</v>
      </c>
      <c r="F539" s="16" t="s">
        <v>260</v>
      </c>
      <c r="G539" s="16" t="s">
        <v>1968</v>
      </c>
      <c r="H539" s="3" t="s">
        <v>1969</v>
      </c>
      <c r="I539" s="3" t="s">
        <v>538</v>
      </c>
      <c r="J539" s="3" t="s">
        <v>11</v>
      </c>
      <c r="M539" s="3" t="s">
        <v>549</v>
      </c>
      <c r="Q539" s="16" t="s">
        <v>1970</v>
      </c>
      <c r="R539" s="16" t="s">
        <v>45</v>
      </c>
      <c r="S539" s="38">
        <v>3317</v>
      </c>
      <c r="T539" s="16">
        <v>2030</v>
      </c>
      <c r="U539" s="38" t="s">
        <v>45</v>
      </c>
      <c r="V539" s="16" t="s">
        <v>438</v>
      </c>
      <c r="W539" s="3" t="s">
        <v>45</v>
      </c>
      <c r="X539" s="3" t="s">
        <v>438</v>
      </c>
      <c r="Y539" s="16" t="s">
        <v>441</v>
      </c>
      <c r="Z539" s="16" t="s">
        <v>440</v>
      </c>
      <c r="AA539" s="16" t="s">
        <v>441</v>
      </c>
      <c r="AB539" s="16" t="s">
        <v>438</v>
      </c>
      <c r="AC539" s="16" t="s">
        <v>441</v>
      </c>
      <c r="AD539" s="16" t="s">
        <v>438</v>
      </c>
      <c r="AE539" s="3"/>
      <c r="AF539" s="3"/>
    </row>
    <row r="540" spans="1:32" ht="51">
      <c r="A540" s="16" t="s">
        <v>257</v>
      </c>
      <c r="B540" s="19" t="s">
        <v>258</v>
      </c>
      <c r="E540" s="3" t="s">
        <v>259</v>
      </c>
      <c r="F540" s="16" t="s">
        <v>260</v>
      </c>
      <c r="G540" s="16" t="s">
        <v>1971</v>
      </c>
      <c r="H540" s="3" t="s">
        <v>1972</v>
      </c>
      <c r="I540" s="3" t="s">
        <v>15</v>
      </c>
      <c r="M540" s="3" t="s">
        <v>575</v>
      </c>
      <c r="Q540" s="16" t="s">
        <v>1973</v>
      </c>
      <c r="R540" s="16" t="s">
        <v>45</v>
      </c>
      <c r="S540" s="38">
        <v>322761.90804000001</v>
      </c>
      <c r="T540" s="16">
        <v>2030</v>
      </c>
      <c r="U540" s="38" t="s">
        <v>45</v>
      </c>
      <c r="V540" s="16" t="s">
        <v>438</v>
      </c>
      <c r="W540" s="3" t="s">
        <v>45</v>
      </c>
      <c r="X540" s="3" t="s">
        <v>438</v>
      </c>
      <c r="Y540" s="16" t="s">
        <v>441</v>
      </c>
      <c r="Z540" s="16" t="s">
        <v>440</v>
      </c>
      <c r="AA540" s="16" t="s">
        <v>441</v>
      </c>
      <c r="AB540" s="16" t="s">
        <v>438</v>
      </c>
      <c r="AC540" s="16" t="s">
        <v>441</v>
      </c>
      <c r="AD540" s="16" t="s">
        <v>438</v>
      </c>
      <c r="AE540" s="3"/>
      <c r="AF540" s="3"/>
    </row>
    <row r="541" spans="1:32" ht="51">
      <c r="A541" s="16" t="s">
        <v>257</v>
      </c>
      <c r="B541" s="19" t="s">
        <v>258</v>
      </c>
      <c r="E541" s="3" t="s">
        <v>259</v>
      </c>
      <c r="F541" s="16" t="s">
        <v>260</v>
      </c>
      <c r="G541" s="16" t="s">
        <v>1974</v>
      </c>
      <c r="H541" s="3" t="s">
        <v>1743</v>
      </c>
      <c r="I541" s="3" t="s">
        <v>15</v>
      </c>
      <c r="M541" s="3" t="s">
        <v>592</v>
      </c>
      <c r="N541" s="3" t="s">
        <v>566</v>
      </c>
      <c r="Q541" s="16" t="s">
        <v>1973</v>
      </c>
      <c r="R541" s="16" t="s">
        <v>45</v>
      </c>
      <c r="S541" s="38">
        <v>59241</v>
      </c>
      <c r="T541" s="16">
        <v>2030</v>
      </c>
      <c r="U541" s="38" t="s">
        <v>45</v>
      </c>
      <c r="V541" s="16" t="s">
        <v>438</v>
      </c>
      <c r="W541" s="3" t="s">
        <v>45</v>
      </c>
      <c r="X541" s="3" t="s">
        <v>438</v>
      </c>
      <c r="Y541" s="16" t="s">
        <v>441</v>
      </c>
      <c r="Z541" s="16" t="s">
        <v>440</v>
      </c>
      <c r="AA541" s="16" t="s">
        <v>441</v>
      </c>
      <c r="AB541" s="16" t="s">
        <v>438</v>
      </c>
      <c r="AC541" s="16" t="s">
        <v>441</v>
      </c>
      <c r="AD541" s="16" t="s">
        <v>438</v>
      </c>
      <c r="AE541" s="3"/>
      <c r="AF541" s="3"/>
    </row>
    <row r="542" spans="1:32" ht="51">
      <c r="A542" s="16" t="s">
        <v>257</v>
      </c>
      <c r="B542" s="19" t="s">
        <v>258</v>
      </c>
      <c r="E542" s="3" t="s">
        <v>259</v>
      </c>
      <c r="F542" s="16" t="s">
        <v>260</v>
      </c>
      <c r="G542" s="16" t="s">
        <v>1975</v>
      </c>
      <c r="H542" s="3" t="s">
        <v>1149</v>
      </c>
      <c r="I542" s="3" t="s">
        <v>447</v>
      </c>
      <c r="M542" s="3" t="s">
        <v>448</v>
      </c>
      <c r="N542" s="3" t="s">
        <v>481</v>
      </c>
      <c r="Q542" s="16" t="s">
        <v>1976</v>
      </c>
      <c r="R542" s="16" t="s">
        <v>45</v>
      </c>
      <c r="S542" s="38" t="s">
        <v>1977</v>
      </c>
      <c r="T542" s="16" t="s">
        <v>437</v>
      </c>
      <c r="U542" s="38" t="s">
        <v>45</v>
      </c>
      <c r="V542" s="16" t="s">
        <v>438</v>
      </c>
      <c r="W542" s="3" t="s">
        <v>45</v>
      </c>
      <c r="X542" s="3" t="s">
        <v>438</v>
      </c>
      <c r="Y542" s="16" t="s">
        <v>441</v>
      </c>
      <c r="Z542" s="16" t="s">
        <v>440</v>
      </c>
      <c r="AA542" s="16" t="s">
        <v>441</v>
      </c>
      <c r="AB542" s="16" t="s">
        <v>438</v>
      </c>
      <c r="AC542" s="16" t="s">
        <v>441</v>
      </c>
      <c r="AD542" s="16" t="s">
        <v>438</v>
      </c>
      <c r="AE542" s="3"/>
      <c r="AF542" s="3"/>
    </row>
    <row r="543" spans="1:32" ht="63.75">
      <c r="A543" s="16" t="s">
        <v>168</v>
      </c>
      <c r="B543" s="19" t="s">
        <v>1978</v>
      </c>
      <c r="E543" s="3" t="s">
        <v>170</v>
      </c>
      <c r="F543" s="16" t="s">
        <v>171</v>
      </c>
      <c r="G543" s="16" t="s">
        <v>1979</v>
      </c>
      <c r="H543" s="3" t="s">
        <v>1980</v>
      </c>
      <c r="I543" s="3" t="s">
        <v>538</v>
      </c>
      <c r="M543" s="3" t="s">
        <v>539</v>
      </c>
      <c r="N543" s="3" t="s">
        <v>558</v>
      </c>
      <c r="O543" s="3" t="s">
        <v>540</v>
      </c>
      <c r="P543" s="3" t="s">
        <v>911</v>
      </c>
      <c r="Q543" s="16" t="s">
        <v>1981</v>
      </c>
      <c r="R543" s="16" t="s">
        <v>45</v>
      </c>
      <c r="S543" s="38">
        <v>394244</v>
      </c>
      <c r="T543" s="16">
        <v>2030</v>
      </c>
      <c r="U543" s="38">
        <v>794924</v>
      </c>
      <c r="V543" s="16">
        <v>2050</v>
      </c>
      <c r="W543" s="3" t="s">
        <v>77</v>
      </c>
      <c r="X543" s="3" t="s">
        <v>438</v>
      </c>
      <c r="Y543" s="16" t="s">
        <v>439</v>
      </c>
      <c r="Z543" s="16" t="s">
        <v>440</v>
      </c>
      <c r="AA543" s="16" t="s">
        <v>441</v>
      </c>
      <c r="AB543" s="16" t="s">
        <v>438</v>
      </c>
      <c r="AC543" s="16" t="s">
        <v>441</v>
      </c>
      <c r="AD543" s="16" t="s">
        <v>438</v>
      </c>
      <c r="AE543" s="3"/>
      <c r="AF543" s="3"/>
    </row>
    <row r="544" spans="1:32" ht="63.75">
      <c r="A544" s="16" t="s">
        <v>168</v>
      </c>
      <c r="B544" s="3" t="s">
        <v>1978</v>
      </c>
      <c r="E544" s="3" t="s">
        <v>170</v>
      </c>
      <c r="F544" s="16" t="s">
        <v>171</v>
      </c>
      <c r="G544" s="16" t="s">
        <v>1982</v>
      </c>
      <c r="H544" s="3" t="s">
        <v>1983</v>
      </c>
      <c r="I544" s="3" t="s">
        <v>11</v>
      </c>
      <c r="J544" s="3" t="s">
        <v>538</v>
      </c>
      <c r="M544" s="3" t="s">
        <v>549</v>
      </c>
      <c r="N544" s="3" t="s">
        <v>509</v>
      </c>
      <c r="Q544" s="16" t="s">
        <v>1984</v>
      </c>
      <c r="R544" s="16" t="s">
        <v>45</v>
      </c>
      <c r="S544" s="38">
        <v>11218850</v>
      </c>
      <c r="T544" s="16">
        <v>2030</v>
      </c>
      <c r="U544" s="38">
        <v>22836050</v>
      </c>
      <c r="V544" s="16">
        <v>2050</v>
      </c>
      <c r="W544" s="3" t="s">
        <v>77</v>
      </c>
      <c r="X544" s="3" t="s">
        <v>438</v>
      </c>
      <c r="Y544" s="16" t="s">
        <v>439</v>
      </c>
      <c r="Z544" s="16" t="s">
        <v>440</v>
      </c>
      <c r="AA544" s="16" t="s">
        <v>441</v>
      </c>
      <c r="AB544" s="16" t="s">
        <v>438</v>
      </c>
      <c r="AC544" s="16" t="s">
        <v>441</v>
      </c>
      <c r="AD544" s="16" t="s">
        <v>438</v>
      </c>
      <c r="AE544" s="3"/>
      <c r="AF544" s="3"/>
    </row>
    <row r="545" spans="1:32" ht="63.75">
      <c r="A545" s="16" t="s">
        <v>168</v>
      </c>
      <c r="B545" s="19" t="s">
        <v>1978</v>
      </c>
      <c r="E545" s="3" t="s">
        <v>170</v>
      </c>
      <c r="F545" s="16" t="s">
        <v>171</v>
      </c>
      <c r="G545" s="16" t="s">
        <v>1985</v>
      </c>
      <c r="H545" s="3" t="s">
        <v>1986</v>
      </c>
      <c r="I545" s="3" t="s">
        <v>538</v>
      </c>
      <c r="M545" s="3" t="s">
        <v>542</v>
      </c>
      <c r="N545" s="3" t="s">
        <v>1250</v>
      </c>
      <c r="Q545" s="16" t="s">
        <v>1987</v>
      </c>
      <c r="R545" s="16" t="s">
        <v>45</v>
      </c>
      <c r="S545" s="38">
        <v>4816</v>
      </c>
      <c r="T545" s="16">
        <v>2030</v>
      </c>
      <c r="U545" s="38">
        <v>9710</v>
      </c>
      <c r="V545" s="16">
        <v>2050</v>
      </c>
      <c r="W545" s="3" t="s">
        <v>77</v>
      </c>
      <c r="X545" s="3" t="s">
        <v>438</v>
      </c>
      <c r="Y545" s="16" t="s">
        <v>439</v>
      </c>
      <c r="Z545" s="16" t="s">
        <v>440</v>
      </c>
      <c r="AA545" s="16" t="s">
        <v>441</v>
      </c>
      <c r="AB545" s="16" t="s">
        <v>438</v>
      </c>
      <c r="AC545" s="16" t="s">
        <v>441</v>
      </c>
      <c r="AD545" s="16" t="s">
        <v>438</v>
      </c>
      <c r="AE545" s="3"/>
      <c r="AF545" s="3"/>
    </row>
    <row r="546" spans="1:32" ht="105">
      <c r="A546" s="16" t="s">
        <v>168</v>
      </c>
      <c r="B546" s="34" t="s">
        <v>169</v>
      </c>
      <c r="E546" s="3" t="s">
        <v>170</v>
      </c>
      <c r="F546" s="16" t="s">
        <v>171</v>
      </c>
      <c r="G546" s="16" t="s">
        <v>1988</v>
      </c>
      <c r="H546" s="3" t="s">
        <v>1989</v>
      </c>
      <c r="I546" s="3" t="s">
        <v>14</v>
      </c>
      <c r="J546" s="3" t="s">
        <v>13</v>
      </c>
      <c r="K546" s="3" t="s">
        <v>11</v>
      </c>
      <c r="M546" s="3" t="s">
        <v>549</v>
      </c>
      <c r="N546" s="3" t="s">
        <v>519</v>
      </c>
      <c r="Q546" s="16" t="s">
        <v>1990</v>
      </c>
      <c r="R546" s="16" t="s">
        <v>45</v>
      </c>
      <c r="S546" s="38">
        <v>1987530</v>
      </c>
      <c r="T546" s="16">
        <v>2030</v>
      </c>
      <c r="U546" s="38">
        <v>8612630</v>
      </c>
      <c r="V546" s="16">
        <v>2050</v>
      </c>
      <c r="W546" s="3" t="s">
        <v>77</v>
      </c>
      <c r="X546" s="3" t="s">
        <v>438</v>
      </c>
      <c r="Y546" s="16" t="s">
        <v>439</v>
      </c>
      <c r="Z546" s="16" t="s">
        <v>440</v>
      </c>
      <c r="AA546" s="16" t="s">
        <v>441</v>
      </c>
      <c r="AB546" s="16" t="s">
        <v>438</v>
      </c>
      <c r="AC546" s="16" t="s">
        <v>441</v>
      </c>
      <c r="AD546" s="16" t="s">
        <v>438</v>
      </c>
      <c r="AE546" s="3"/>
      <c r="AF546" s="3"/>
    </row>
    <row r="547" spans="1:32" ht="63.75">
      <c r="A547" s="16" t="s">
        <v>168</v>
      </c>
      <c r="B547" s="3" t="s">
        <v>1978</v>
      </c>
      <c r="E547" s="3" t="s">
        <v>170</v>
      </c>
      <c r="F547" s="16" t="s">
        <v>171</v>
      </c>
      <c r="G547" s="16" t="s">
        <v>1991</v>
      </c>
      <c r="H547" s="3" t="s">
        <v>1992</v>
      </c>
      <c r="I547" s="3" t="s">
        <v>14</v>
      </c>
      <c r="M547" s="3" t="s">
        <v>461</v>
      </c>
      <c r="N547" s="3" t="s">
        <v>516</v>
      </c>
      <c r="O547" s="3" t="s">
        <v>435</v>
      </c>
      <c r="Q547" s="16" t="s">
        <v>1993</v>
      </c>
      <c r="R547" s="16" t="s">
        <v>45</v>
      </c>
      <c r="S547" s="38">
        <v>2144751</v>
      </c>
      <c r="T547" s="16">
        <v>2030</v>
      </c>
      <c r="U547" s="38">
        <v>6462920</v>
      </c>
      <c r="V547" s="16">
        <v>2050</v>
      </c>
      <c r="W547" s="3" t="s">
        <v>77</v>
      </c>
      <c r="X547" s="3" t="s">
        <v>438</v>
      </c>
      <c r="Y547" s="16" t="s">
        <v>439</v>
      </c>
      <c r="Z547" s="16" t="s">
        <v>440</v>
      </c>
      <c r="AA547" s="16" t="s">
        <v>441</v>
      </c>
      <c r="AB547" s="16" t="s">
        <v>438</v>
      </c>
      <c r="AC547" s="16" t="s">
        <v>441</v>
      </c>
      <c r="AD547" s="16" t="s">
        <v>438</v>
      </c>
      <c r="AE547" s="3"/>
      <c r="AF547" s="3"/>
    </row>
    <row r="548" spans="1:32" ht="63.75">
      <c r="A548" s="16" t="s">
        <v>168</v>
      </c>
      <c r="B548" s="3" t="s">
        <v>1978</v>
      </c>
      <c r="E548" s="3" t="s">
        <v>170</v>
      </c>
      <c r="F548" s="16" t="s">
        <v>171</v>
      </c>
      <c r="G548" s="16" t="s">
        <v>1994</v>
      </c>
      <c r="H548" s="3" t="s">
        <v>1995</v>
      </c>
      <c r="I548" s="3" t="s">
        <v>14</v>
      </c>
      <c r="M548" s="3" t="s">
        <v>516</v>
      </c>
      <c r="Q548" s="16" t="s">
        <v>1996</v>
      </c>
      <c r="R548" s="16" t="s">
        <v>45</v>
      </c>
      <c r="S548" s="38">
        <v>27362</v>
      </c>
      <c r="T548" s="16">
        <v>2030</v>
      </c>
      <c r="U548" s="38">
        <v>19027</v>
      </c>
      <c r="V548" s="16">
        <v>2050</v>
      </c>
      <c r="W548" s="3" t="s">
        <v>77</v>
      </c>
      <c r="X548" s="3" t="s">
        <v>438</v>
      </c>
      <c r="Y548" s="16" t="s">
        <v>439</v>
      </c>
      <c r="Z548" s="16" t="s">
        <v>550</v>
      </c>
      <c r="AA548" s="16" t="s">
        <v>441</v>
      </c>
      <c r="AB548" s="16" t="s">
        <v>438</v>
      </c>
      <c r="AC548" s="16" t="s">
        <v>441</v>
      </c>
      <c r="AD548" s="16" t="s">
        <v>438</v>
      </c>
      <c r="AE548" s="3"/>
      <c r="AF548" s="3"/>
    </row>
    <row r="549" spans="1:32" ht="63.75">
      <c r="A549" s="16" t="s">
        <v>168</v>
      </c>
      <c r="B549" s="3" t="s">
        <v>1978</v>
      </c>
      <c r="E549" s="3" t="s">
        <v>170</v>
      </c>
      <c r="F549" s="16" t="s">
        <v>171</v>
      </c>
      <c r="G549" s="16" t="s">
        <v>1997</v>
      </c>
      <c r="H549" s="3" t="s">
        <v>1998</v>
      </c>
      <c r="I549" s="3" t="s">
        <v>14</v>
      </c>
      <c r="M549" s="3" t="s">
        <v>956</v>
      </c>
      <c r="N549" s="43" t="s">
        <v>512</v>
      </c>
      <c r="O549" s="3" t="s">
        <v>506</v>
      </c>
      <c r="Q549" s="16" t="s">
        <v>1999</v>
      </c>
      <c r="R549" s="16" t="s">
        <v>45</v>
      </c>
      <c r="S549" s="38">
        <v>1116763</v>
      </c>
      <c r="T549" s="16">
        <v>2030</v>
      </c>
      <c r="U549" s="38">
        <v>3483635</v>
      </c>
      <c r="V549" s="16">
        <v>2050</v>
      </c>
      <c r="W549" s="3" t="s">
        <v>77</v>
      </c>
      <c r="X549" s="3" t="s">
        <v>438</v>
      </c>
      <c r="Y549" s="16" t="s">
        <v>439</v>
      </c>
      <c r="Z549" s="16" t="s">
        <v>550</v>
      </c>
      <c r="AA549" s="16" t="s">
        <v>441</v>
      </c>
      <c r="AB549" s="16" t="s">
        <v>438</v>
      </c>
      <c r="AC549" s="16" t="s">
        <v>441</v>
      </c>
      <c r="AD549" s="16" t="s">
        <v>438</v>
      </c>
      <c r="AE549" s="3"/>
      <c r="AF549" s="3"/>
    </row>
    <row r="550" spans="1:32" ht="63.75">
      <c r="A550" s="16" t="s">
        <v>168</v>
      </c>
      <c r="B550" s="3" t="s">
        <v>1978</v>
      </c>
      <c r="E550" s="3" t="s">
        <v>170</v>
      </c>
      <c r="F550" s="16" t="s">
        <v>171</v>
      </c>
      <c r="G550" s="16" t="s">
        <v>2000</v>
      </c>
      <c r="H550" s="3" t="s">
        <v>2001</v>
      </c>
      <c r="I550" s="3" t="s">
        <v>14</v>
      </c>
      <c r="M550" s="3" t="s">
        <v>435</v>
      </c>
      <c r="Q550" s="16" t="s">
        <v>2002</v>
      </c>
      <c r="R550" s="16" t="s">
        <v>45</v>
      </c>
      <c r="S550" s="38">
        <v>24114</v>
      </c>
      <c r="T550" s="16">
        <v>2030</v>
      </c>
      <c r="U550" s="38">
        <v>72664</v>
      </c>
      <c r="V550" s="16">
        <v>2050</v>
      </c>
      <c r="W550" s="3" t="s">
        <v>77</v>
      </c>
      <c r="X550" s="3" t="s">
        <v>438</v>
      </c>
      <c r="Y550" s="16" t="s">
        <v>439</v>
      </c>
      <c r="Z550" s="16" t="s">
        <v>440</v>
      </c>
      <c r="AA550" s="16" t="s">
        <v>441</v>
      </c>
      <c r="AB550" s="16" t="s">
        <v>438</v>
      </c>
      <c r="AC550" s="16" t="s">
        <v>441</v>
      </c>
      <c r="AD550" s="16" t="s">
        <v>438</v>
      </c>
      <c r="AE550" s="3"/>
      <c r="AF550" s="3"/>
    </row>
    <row r="551" spans="1:32" ht="63.75">
      <c r="A551" s="16" t="s">
        <v>168</v>
      </c>
      <c r="B551" s="3" t="s">
        <v>1978</v>
      </c>
      <c r="E551" s="3" t="s">
        <v>170</v>
      </c>
      <c r="F551" s="16" t="s">
        <v>171</v>
      </c>
      <c r="G551" s="16" t="s">
        <v>2003</v>
      </c>
      <c r="H551" s="3" t="s">
        <v>2004</v>
      </c>
      <c r="I551" s="3" t="s">
        <v>447</v>
      </c>
      <c r="M551" s="3" t="s">
        <v>448</v>
      </c>
      <c r="Q551" s="16" t="s">
        <v>2005</v>
      </c>
      <c r="R551" s="16" t="s">
        <v>45</v>
      </c>
      <c r="S551" s="38">
        <v>867</v>
      </c>
      <c r="T551" s="16">
        <v>2030</v>
      </c>
      <c r="U551" s="38">
        <v>1748</v>
      </c>
      <c r="V551" s="16">
        <v>2050</v>
      </c>
      <c r="W551" s="3" t="s">
        <v>77</v>
      </c>
      <c r="X551" s="3" t="s">
        <v>438</v>
      </c>
      <c r="Y551" s="16" t="s">
        <v>439</v>
      </c>
      <c r="Z551" s="16" t="s">
        <v>440</v>
      </c>
      <c r="AA551" s="16" t="s">
        <v>441</v>
      </c>
      <c r="AB551" s="16" t="s">
        <v>438</v>
      </c>
      <c r="AC551" s="16" t="s">
        <v>441</v>
      </c>
      <c r="AD551" s="16" t="s">
        <v>438</v>
      </c>
      <c r="AE551" s="3"/>
      <c r="AF551" s="3"/>
    </row>
    <row r="552" spans="1:32" ht="63.75">
      <c r="A552" s="16" t="s">
        <v>168</v>
      </c>
      <c r="B552" s="3" t="s">
        <v>1978</v>
      </c>
      <c r="E552" s="3" t="s">
        <v>170</v>
      </c>
      <c r="F552" s="16" t="s">
        <v>171</v>
      </c>
      <c r="G552" s="16" t="s">
        <v>2006</v>
      </c>
      <c r="H552" s="3" t="s">
        <v>2007</v>
      </c>
      <c r="I552" s="3" t="s">
        <v>447</v>
      </c>
      <c r="M552" s="3" t="s">
        <v>448</v>
      </c>
      <c r="Q552" s="16" t="s">
        <v>2008</v>
      </c>
      <c r="R552" s="16" t="s">
        <v>45</v>
      </c>
      <c r="S552" s="38">
        <v>278055</v>
      </c>
      <c r="T552" s="16">
        <v>2030</v>
      </c>
      <c r="U552" s="38">
        <v>2181679</v>
      </c>
      <c r="V552" s="16">
        <v>2050</v>
      </c>
      <c r="W552" s="3" t="s">
        <v>77</v>
      </c>
      <c r="X552" s="3" t="s">
        <v>438</v>
      </c>
      <c r="Y552" s="16" t="s">
        <v>439</v>
      </c>
      <c r="Z552" s="16" t="s">
        <v>440</v>
      </c>
      <c r="AA552" s="16" t="s">
        <v>441</v>
      </c>
      <c r="AB552" s="16" t="s">
        <v>438</v>
      </c>
      <c r="AC552" s="16" t="s">
        <v>441</v>
      </c>
      <c r="AD552" s="16" t="s">
        <v>438</v>
      </c>
      <c r="AE552" s="3"/>
      <c r="AF552" s="3"/>
    </row>
    <row r="553" spans="1:32" ht="63.75">
      <c r="A553" s="16" t="s">
        <v>168</v>
      </c>
      <c r="B553" s="3" t="s">
        <v>1978</v>
      </c>
      <c r="E553" s="3" t="s">
        <v>170</v>
      </c>
      <c r="F553" s="16" t="s">
        <v>171</v>
      </c>
      <c r="G553" s="16" t="s">
        <v>2009</v>
      </c>
      <c r="H553" s="3" t="s">
        <v>2010</v>
      </c>
      <c r="I553" s="3" t="s">
        <v>447</v>
      </c>
      <c r="M553" s="3" t="s">
        <v>448</v>
      </c>
      <c r="Q553" s="16" t="s">
        <v>2011</v>
      </c>
      <c r="R553" s="16" t="s">
        <v>45</v>
      </c>
      <c r="S553" s="38">
        <v>22541</v>
      </c>
      <c r="T553" s="16">
        <v>2030</v>
      </c>
      <c r="U553" s="38">
        <v>97678</v>
      </c>
      <c r="V553" s="16">
        <v>2050</v>
      </c>
      <c r="W553" s="3" t="s">
        <v>77</v>
      </c>
      <c r="X553" s="3" t="s">
        <v>438</v>
      </c>
      <c r="Y553" s="16" t="s">
        <v>439</v>
      </c>
      <c r="Z553" s="16" t="s">
        <v>550</v>
      </c>
      <c r="AA553" s="16" t="s">
        <v>441</v>
      </c>
      <c r="AB553" s="16" t="s">
        <v>438</v>
      </c>
      <c r="AC553" s="16" t="s">
        <v>441</v>
      </c>
      <c r="AD553" s="16" t="s">
        <v>438</v>
      </c>
      <c r="AE553" s="3"/>
      <c r="AF553" s="3"/>
    </row>
    <row r="554" spans="1:32" ht="63.75">
      <c r="A554" s="16" t="s">
        <v>168</v>
      </c>
      <c r="B554" s="3" t="s">
        <v>1978</v>
      </c>
      <c r="E554" s="3" t="s">
        <v>170</v>
      </c>
      <c r="F554" s="16" t="s">
        <v>171</v>
      </c>
      <c r="G554" s="16" t="s">
        <v>2012</v>
      </c>
      <c r="H554" s="3" t="s">
        <v>2013</v>
      </c>
      <c r="I554" s="3" t="s">
        <v>15</v>
      </c>
      <c r="M554" s="3" t="s">
        <v>592</v>
      </c>
      <c r="N554" s="3" t="s">
        <v>566</v>
      </c>
      <c r="Q554" s="16" t="s">
        <v>1987</v>
      </c>
      <c r="R554" s="16" t="s">
        <v>45</v>
      </c>
      <c r="S554" s="38">
        <v>734818</v>
      </c>
      <c r="T554" s="16">
        <v>2030</v>
      </c>
      <c r="U554" s="38">
        <v>3184213</v>
      </c>
      <c r="V554" s="16">
        <v>2050</v>
      </c>
      <c r="W554" s="3" t="s">
        <v>77</v>
      </c>
      <c r="X554" s="3" t="s">
        <v>438</v>
      </c>
      <c r="Y554" s="16" t="s">
        <v>439</v>
      </c>
      <c r="Z554" s="16" t="s">
        <v>440</v>
      </c>
      <c r="AA554" s="16" t="s">
        <v>441</v>
      </c>
      <c r="AB554" s="16" t="s">
        <v>438</v>
      </c>
      <c r="AC554" s="16" t="s">
        <v>441</v>
      </c>
      <c r="AD554" s="16" t="s">
        <v>438</v>
      </c>
      <c r="AE554" s="3"/>
      <c r="AF554" s="3"/>
    </row>
    <row r="555" spans="1:32" s="3" customFormat="1" ht="63.75">
      <c r="A555" s="16" t="s">
        <v>131</v>
      </c>
      <c r="B555" s="19" t="s">
        <v>132</v>
      </c>
      <c r="C555" s="16"/>
      <c r="E555" s="3" t="s">
        <v>133</v>
      </c>
      <c r="F555" s="16" t="s">
        <v>134</v>
      </c>
      <c r="G555" s="16" t="s">
        <v>2014</v>
      </c>
      <c r="H555" s="3" t="s">
        <v>2015</v>
      </c>
      <c r="I555" s="3" t="s">
        <v>14</v>
      </c>
      <c r="M555" s="3" t="s">
        <v>505</v>
      </c>
      <c r="N555" s="3" t="s">
        <v>461</v>
      </c>
      <c r="O555" s="3" t="s">
        <v>435</v>
      </c>
      <c r="Q555" s="16" t="s">
        <v>2016</v>
      </c>
      <c r="R555" s="16" t="s">
        <v>45</v>
      </c>
      <c r="S555" s="38">
        <v>579093</v>
      </c>
      <c r="T555" s="16">
        <v>2030</v>
      </c>
      <c r="U555" s="38">
        <v>1745018</v>
      </c>
      <c r="V555" s="16">
        <v>2050</v>
      </c>
      <c r="W555" s="3" t="s">
        <v>438</v>
      </c>
      <c r="X555" s="3" t="s">
        <v>438</v>
      </c>
      <c r="Y555" s="16" t="s">
        <v>439</v>
      </c>
      <c r="Z555" s="16" t="s">
        <v>440</v>
      </c>
      <c r="AA555" s="16" t="s">
        <v>441</v>
      </c>
      <c r="AB555" s="16" t="s">
        <v>438</v>
      </c>
      <c r="AC555" s="16" t="s">
        <v>441</v>
      </c>
      <c r="AD555" s="16" t="s">
        <v>438</v>
      </c>
    </row>
    <row r="556" spans="1:32" s="3" customFormat="1" ht="63.75">
      <c r="A556" s="16" t="s">
        <v>131</v>
      </c>
      <c r="B556" s="19" t="s">
        <v>132</v>
      </c>
      <c r="C556" s="16"/>
      <c r="E556" s="3" t="s">
        <v>133</v>
      </c>
      <c r="F556" s="16" t="s">
        <v>134</v>
      </c>
      <c r="G556" s="16" t="s">
        <v>2017</v>
      </c>
      <c r="H556" s="3" t="s">
        <v>2018</v>
      </c>
      <c r="I556" s="3" t="s">
        <v>14</v>
      </c>
      <c r="M556" s="3" t="s">
        <v>512</v>
      </c>
      <c r="N556" s="3" t="s">
        <v>1872</v>
      </c>
      <c r="O556" s="3" t="s">
        <v>455</v>
      </c>
      <c r="Q556" s="16" t="s">
        <v>2016</v>
      </c>
      <c r="R556" s="16" t="s">
        <v>45</v>
      </c>
      <c r="S556" s="38">
        <v>203733</v>
      </c>
      <c r="T556" s="16">
        <v>2030</v>
      </c>
      <c r="U556" s="38">
        <v>882845</v>
      </c>
      <c r="V556" s="16">
        <v>2050</v>
      </c>
      <c r="W556" s="3" t="s">
        <v>438</v>
      </c>
      <c r="X556" s="3" t="s">
        <v>438</v>
      </c>
      <c r="Y556" s="16" t="s">
        <v>439</v>
      </c>
      <c r="Z556" s="16" t="s">
        <v>440</v>
      </c>
      <c r="AA556" s="16" t="s">
        <v>441</v>
      </c>
      <c r="AB556" s="16" t="s">
        <v>438</v>
      </c>
      <c r="AC556" s="16" t="s">
        <v>441</v>
      </c>
      <c r="AD556" s="16" t="s">
        <v>438</v>
      </c>
    </row>
    <row r="557" spans="1:32" s="3" customFormat="1" ht="63.75">
      <c r="A557" s="16" t="s">
        <v>131</v>
      </c>
      <c r="B557" s="19" t="s">
        <v>132</v>
      </c>
      <c r="C557" s="16"/>
      <c r="E557" s="3" t="s">
        <v>133</v>
      </c>
      <c r="F557" s="16" t="s">
        <v>134</v>
      </c>
      <c r="G557" s="16" t="s">
        <v>2019</v>
      </c>
      <c r="H557" s="3" t="s">
        <v>2020</v>
      </c>
      <c r="I557" s="3" t="s">
        <v>14</v>
      </c>
      <c r="M557" s="3" t="s">
        <v>506</v>
      </c>
      <c r="Q557" s="16" t="s">
        <v>2016</v>
      </c>
      <c r="R557" s="16" t="s">
        <v>45</v>
      </c>
      <c r="S557" s="38">
        <f>1170684+635066</f>
        <v>1805750</v>
      </c>
      <c r="T557" s="16">
        <v>2030</v>
      </c>
      <c r="U557" s="38">
        <f>4662100+2354686</f>
        <v>7016786</v>
      </c>
      <c r="V557" s="16">
        <v>2050</v>
      </c>
      <c r="W557" s="3" t="s">
        <v>438</v>
      </c>
      <c r="X557" s="3" t="s">
        <v>438</v>
      </c>
      <c r="Y557" s="16" t="s">
        <v>441</v>
      </c>
      <c r="Z557" s="16" t="s">
        <v>440</v>
      </c>
      <c r="AA557" s="16" t="s">
        <v>441</v>
      </c>
      <c r="AB557" s="16" t="s">
        <v>438</v>
      </c>
      <c r="AC557" s="16" t="s">
        <v>441</v>
      </c>
      <c r="AD557" s="16" t="s">
        <v>438</v>
      </c>
    </row>
    <row r="558" spans="1:32" s="3" customFormat="1" ht="63.75">
      <c r="A558" s="16" t="s">
        <v>131</v>
      </c>
      <c r="B558" s="19" t="s">
        <v>132</v>
      </c>
      <c r="C558" s="16"/>
      <c r="E558" s="3" t="s">
        <v>133</v>
      </c>
      <c r="F558" s="16" t="s">
        <v>134</v>
      </c>
      <c r="G558" s="16" t="s">
        <v>2021</v>
      </c>
      <c r="H558" s="3" t="s">
        <v>2022</v>
      </c>
      <c r="I558" s="3" t="s">
        <v>538</v>
      </c>
      <c r="M558" s="3" t="s">
        <v>622</v>
      </c>
      <c r="N558" s="3" t="s">
        <v>548</v>
      </c>
      <c r="O558" s="3" t="s">
        <v>601</v>
      </c>
      <c r="Q558" s="16" t="s">
        <v>2016</v>
      </c>
      <c r="R558" s="16" t="s">
        <v>45</v>
      </c>
      <c r="S558" s="38">
        <f>142494+114849+618272+450911</f>
        <v>1326526</v>
      </c>
      <c r="T558" s="16">
        <v>2030</v>
      </c>
      <c r="U558" s="38">
        <f>474983+382828+2308824+1725072</f>
        <v>4891707</v>
      </c>
      <c r="V558" s="16">
        <v>2050</v>
      </c>
      <c r="W558" s="3" t="s">
        <v>438</v>
      </c>
      <c r="X558" s="3" t="s">
        <v>438</v>
      </c>
      <c r="Y558" s="16" t="s">
        <v>439</v>
      </c>
      <c r="Z558" s="16" t="s">
        <v>440</v>
      </c>
      <c r="AA558" s="16" t="s">
        <v>441</v>
      </c>
      <c r="AB558" s="16" t="s">
        <v>438</v>
      </c>
      <c r="AC558" s="16" t="s">
        <v>441</v>
      </c>
      <c r="AD558" s="16" t="s">
        <v>438</v>
      </c>
    </row>
    <row r="559" spans="1:32" s="3" customFormat="1" ht="63.75">
      <c r="A559" s="16" t="s">
        <v>131</v>
      </c>
      <c r="B559" s="19" t="s">
        <v>132</v>
      </c>
      <c r="C559" s="16"/>
      <c r="E559" s="3" t="s">
        <v>133</v>
      </c>
      <c r="F559" s="16" t="s">
        <v>134</v>
      </c>
      <c r="G559" s="16" t="s">
        <v>2023</v>
      </c>
      <c r="H559" s="3" t="s">
        <v>2024</v>
      </c>
      <c r="I559" s="3" t="s">
        <v>15</v>
      </c>
      <c r="M559" s="3" t="s">
        <v>592</v>
      </c>
      <c r="N559" s="3" t="s">
        <v>566</v>
      </c>
      <c r="Q559" s="16" t="s">
        <v>2016</v>
      </c>
      <c r="R559" s="16" t="s">
        <v>45</v>
      </c>
      <c r="S559" s="38">
        <v>214229</v>
      </c>
      <c r="T559" s="16">
        <v>2030</v>
      </c>
      <c r="U559" s="38">
        <v>214228</v>
      </c>
      <c r="V559" s="16">
        <v>2050</v>
      </c>
      <c r="W559" s="3" t="s">
        <v>438</v>
      </c>
      <c r="X559" s="3" t="s">
        <v>438</v>
      </c>
      <c r="Y559" s="16" t="s">
        <v>441</v>
      </c>
      <c r="Z559" s="16" t="s">
        <v>440</v>
      </c>
      <c r="AA559" s="16" t="s">
        <v>441</v>
      </c>
      <c r="AB559" s="16" t="s">
        <v>438</v>
      </c>
      <c r="AC559" s="16" t="s">
        <v>441</v>
      </c>
      <c r="AD559" s="16" t="s">
        <v>438</v>
      </c>
    </row>
    <row r="560" spans="1:32" ht="63.75">
      <c r="A560" s="16" t="s">
        <v>131</v>
      </c>
      <c r="B560" s="19" t="s">
        <v>132</v>
      </c>
      <c r="E560" s="3" t="s">
        <v>133</v>
      </c>
      <c r="F560" s="16" t="s">
        <v>134</v>
      </c>
      <c r="G560" s="16" t="s">
        <v>2025</v>
      </c>
      <c r="H560" s="3" t="s">
        <v>2026</v>
      </c>
      <c r="I560" s="3" t="s">
        <v>447</v>
      </c>
      <c r="M560" s="3" t="s">
        <v>481</v>
      </c>
      <c r="N560" s="3" t="s">
        <v>448</v>
      </c>
      <c r="Q560" s="16" t="s">
        <v>2016</v>
      </c>
      <c r="R560" s="16" t="s">
        <v>45</v>
      </c>
      <c r="S560" s="38" t="s">
        <v>45</v>
      </c>
      <c r="T560" s="16" t="s">
        <v>438</v>
      </c>
      <c r="U560" s="38" t="s">
        <v>438</v>
      </c>
      <c r="V560" s="16" t="s">
        <v>438</v>
      </c>
      <c r="W560" s="3" t="s">
        <v>438</v>
      </c>
      <c r="X560" s="3" t="s">
        <v>438</v>
      </c>
      <c r="Y560" s="16" t="s">
        <v>441</v>
      </c>
      <c r="Z560" s="16" t="s">
        <v>440</v>
      </c>
      <c r="AA560" s="16" t="s">
        <v>441</v>
      </c>
      <c r="AB560" s="16" t="s">
        <v>438</v>
      </c>
      <c r="AC560" s="16" t="s">
        <v>441</v>
      </c>
      <c r="AD560" s="16" t="s">
        <v>438</v>
      </c>
      <c r="AE560" s="3"/>
      <c r="AF560" s="3"/>
    </row>
    <row r="561" spans="1:32" ht="63.75">
      <c r="A561" s="16" t="s">
        <v>131</v>
      </c>
      <c r="B561" s="19" t="s">
        <v>132</v>
      </c>
      <c r="E561" s="3" t="s">
        <v>133</v>
      </c>
      <c r="F561" s="16" t="s">
        <v>134</v>
      </c>
      <c r="G561" s="16" t="s">
        <v>2027</v>
      </c>
      <c r="H561" s="3" t="s">
        <v>2028</v>
      </c>
      <c r="I561" s="3" t="s">
        <v>1285</v>
      </c>
      <c r="M561" s="3" t="s">
        <v>601</v>
      </c>
      <c r="Q561" s="16" t="s">
        <v>2016</v>
      </c>
      <c r="R561" s="16" t="s">
        <v>45</v>
      </c>
      <c r="S561" s="38" t="s">
        <v>45</v>
      </c>
      <c r="T561" s="16" t="s">
        <v>438</v>
      </c>
      <c r="U561" s="38" t="s">
        <v>438</v>
      </c>
      <c r="V561" s="16" t="s">
        <v>438</v>
      </c>
      <c r="W561" s="3" t="s">
        <v>438</v>
      </c>
      <c r="X561" s="3" t="s">
        <v>438</v>
      </c>
      <c r="Y561" s="16" t="s">
        <v>439</v>
      </c>
      <c r="Z561" s="16" t="s">
        <v>440</v>
      </c>
      <c r="AA561" s="16" t="s">
        <v>441</v>
      </c>
      <c r="AB561" s="16" t="s">
        <v>438</v>
      </c>
      <c r="AC561" s="16" t="s">
        <v>441</v>
      </c>
      <c r="AD561" s="16" t="s">
        <v>438</v>
      </c>
      <c r="AE561" s="3"/>
      <c r="AF561" s="3"/>
    </row>
    <row r="562" spans="1:32" ht="63.75">
      <c r="A562" s="16" t="s">
        <v>131</v>
      </c>
      <c r="B562" s="19" t="s">
        <v>132</v>
      </c>
      <c r="E562" s="3" t="s">
        <v>133</v>
      </c>
      <c r="F562" s="16" t="s">
        <v>134</v>
      </c>
      <c r="G562" s="16" t="s">
        <v>2029</v>
      </c>
      <c r="H562" s="3" t="s">
        <v>2028</v>
      </c>
      <c r="I562" s="3" t="s">
        <v>1285</v>
      </c>
      <c r="M562" s="3" t="s">
        <v>601</v>
      </c>
      <c r="Q562" s="16" t="s">
        <v>2016</v>
      </c>
      <c r="R562" s="16" t="s">
        <v>45</v>
      </c>
      <c r="S562" s="38" t="s">
        <v>45</v>
      </c>
      <c r="T562" s="16" t="s">
        <v>438</v>
      </c>
      <c r="U562" s="38" t="s">
        <v>438</v>
      </c>
      <c r="V562" s="16" t="s">
        <v>438</v>
      </c>
      <c r="W562" s="3" t="s">
        <v>438</v>
      </c>
      <c r="X562" s="3" t="s">
        <v>438</v>
      </c>
      <c r="Y562" s="16" t="s">
        <v>439</v>
      </c>
      <c r="Z562" s="16" t="s">
        <v>550</v>
      </c>
      <c r="AA562" s="16" t="s">
        <v>441</v>
      </c>
      <c r="AB562" s="16" t="s">
        <v>438</v>
      </c>
      <c r="AC562" s="16" t="s">
        <v>441</v>
      </c>
      <c r="AD562" s="16" t="s">
        <v>438</v>
      </c>
      <c r="AE562" s="3"/>
      <c r="AF562" s="3"/>
    </row>
    <row r="563" spans="1:32" ht="242.25">
      <c r="A563" s="16" t="s">
        <v>267</v>
      </c>
      <c r="B563" s="19" t="s">
        <v>268</v>
      </c>
      <c r="E563" s="3" t="s">
        <v>269</v>
      </c>
      <c r="F563" s="16" t="s">
        <v>270</v>
      </c>
      <c r="G563" s="16" t="s">
        <v>2030</v>
      </c>
      <c r="H563" s="3" t="s">
        <v>2031</v>
      </c>
      <c r="I563" s="3" t="s">
        <v>14</v>
      </c>
      <c r="M563" s="3" t="s">
        <v>461</v>
      </c>
      <c r="N563" s="3" t="s">
        <v>435</v>
      </c>
      <c r="O563" s="3" t="s">
        <v>498</v>
      </c>
      <c r="Q563" s="16" t="s">
        <v>2032</v>
      </c>
      <c r="R563" s="16" t="s">
        <v>438</v>
      </c>
      <c r="S563" s="38" t="s">
        <v>45</v>
      </c>
      <c r="T563" s="39" t="s">
        <v>438</v>
      </c>
      <c r="U563" s="38" t="s">
        <v>438</v>
      </c>
      <c r="V563" s="16" t="s">
        <v>438</v>
      </c>
      <c r="W563" s="3" t="s">
        <v>438</v>
      </c>
      <c r="X563" s="3" t="s">
        <v>438</v>
      </c>
      <c r="Y563" s="16" t="s">
        <v>441</v>
      </c>
      <c r="Z563" s="16" t="s">
        <v>440</v>
      </c>
      <c r="AA563" s="16" t="s">
        <v>441</v>
      </c>
      <c r="AB563" s="16" t="s">
        <v>438</v>
      </c>
      <c r="AC563" s="16" t="s">
        <v>441</v>
      </c>
      <c r="AD563" s="16" t="s">
        <v>438</v>
      </c>
      <c r="AE563" s="3"/>
      <c r="AF563" s="3"/>
    </row>
    <row r="564" spans="1:32" ht="242.25">
      <c r="A564" s="16" t="s">
        <v>267</v>
      </c>
      <c r="B564" s="19" t="s">
        <v>268</v>
      </c>
      <c r="E564" s="3" t="s">
        <v>269</v>
      </c>
      <c r="F564" s="16" t="s">
        <v>270</v>
      </c>
      <c r="G564" s="16" t="s">
        <v>2033</v>
      </c>
      <c r="H564" s="3" t="s">
        <v>2031</v>
      </c>
      <c r="I564" s="3" t="s">
        <v>14</v>
      </c>
      <c r="M564" s="3" t="s">
        <v>455</v>
      </c>
      <c r="N564" s="43" t="s">
        <v>512</v>
      </c>
      <c r="Q564" s="16" t="s">
        <v>2032</v>
      </c>
      <c r="R564" s="16" t="s">
        <v>438</v>
      </c>
      <c r="S564" s="38" t="s">
        <v>45</v>
      </c>
      <c r="T564" s="39" t="s">
        <v>438</v>
      </c>
      <c r="U564" s="38" t="s">
        <v>438</v>
      </c>
      <c r="V564" s="16" t="s">
        <v>438</v>
      </c>
      <c r="W564" s="3" t="s">
        <v>438</v>
      </c>
      <c r="X564" s="3" t="s">
        <v>438</v>
      </c>
      <c r="Y564" s="16" t="s">
        <v>441</v>
      </c>
      <c r="Z564" s="16" t="s">
        <v>440</v>
      </c>
      <c r="AA564" s="16" t="s">
        <v>441</v>
      </c>
      <c r="AB564" s="16" t="s">
        <v>438</v>
      </c>
      <c r="AC564" s="16" t="s">
        <v>441</v>
      </c>
      <c r="AD564" s="16" t="s">
        <v>438</v>
      </c>
      <c r="AE564" s="3"/>
      <c r="AF564" s="3"/>
    </row>
    <row r="565" spans="1:32" ht="242.25">
      <c r="A565" s="16" t="s">
        <v>267</v>
      </c>
      <c r="B565" s="19" t="s">
        <v>268</v>
      </c>
      <c r="E565" s="3" t="s">
        <v>269</v>
      </c>
      <c r="F565" s="16" t="s">
        <v>270</v>
      </c>
      <c r="G565" s="16" t="s">
        <v>2034</v>
      </c>
      <c r="H565" s="3" t="s">
        <v>2031</v>
      </c>
      <c r="I565" s="3" t="s">
        <v>11</v>
      </c>
      <c r="J565" s="3" t="s">
        <v>538</v>
      </c>
      <c r="M565" s="3" t="s">
        <v>549</v>
      </c>
      <c r="N565" s="3" t="s">
        <v>540</v>
      </c>
      <c r="O565" s="3" t="s">
        <v>509</v>
      </c>
      <c r="Q565" s="16" t="s">
        <v>2032</v>
      </c>
      <c r="R565" s="16" t="s">
        <v>438</v>
      </c>
      <c r="S565" s="38" t="s">
        <v>45</v>
      </c>
      <c r="T565" s="39" t="s">
        <v>438</v>
      </c>
      <c r="U565" s="38" t="s">
        <v>438</v>
      </c>
      <c r="V565" s="16" t="s">
        <v>438</v>
      </c>
      <c r="W565" s="3" t="s">
        <v>438</v>
      </c>
      <c r="X565" s="3" t="s">
        <v>438</v>
      </c>
      <c r="Y565" s="16" t="s">
        <v>441</v>
      </c>
      <c r="Z565" s="16" t="s">
        <v>440</v>
      </c>
      <c r="AA565" s="16" t="s">
        <v>441</v>
      </c>
      <c r="AB565" s="16" t="s">
        <v>438</v>
      </c>
      <c r="AC565" s="16" t="s">
        <v>441</v>
      </c>
      <c r="AD565" s="16" t="s">
        <v>438</v>
      </c>
      <c r="AE565" s="3"/>
      <c r="AF565" s="3"/>
    </row>
    <row r="566" spans="1:32" ht="242.25">
      <c r="A566" s="16" t="s">
        <v>267</v>
      </c>
      <c r="B566" s="19" t="s">
        <v>268</v>
      </c>
      <c r="E566" s="3" t="s">
        <v>269</v>
      </c>
      <c r="F566" s="16" t="s">
        <v>270</v>
      </c>
      <c r="G566" s="16" t="s">
        <v>2035</v>
      </c>
      <c r="H566" s="3" t="s">
        <v>2031</v>
      </c>
      <c r="I566" s="3" t="s">
        <v>15</v>
      </c>
      <c r="M566" s="3" t="s">
        <v>1169</v>
      </c>
      <c r="N566" s="3" t="s">
        <v>592</v>
      </c>
      <c r="O566" s="3" t="s">
        <v>629</v>
      </c>
      <c r="Q566" s="16" t="s">
        <v>2032</v>
      </c>
      <c r="R566" s="16" t="s">
        <v>438</v>
      </c>
      <c r="S566" s="38" t="s">
        <v>45</v>
      </c>
      <c r="T566" s="39" t="s">
        <v>438</v>
      </c>
      <c r="U566" s="38" t="s">
        <v>438</v>
      </c>
      <c r="V566" s="16" t="s">
        <v>438</v>
      </c>
      <c r="W566" s="3" t="s">
        <v>438</v>
      </c>
      <c r="X566" s="3" t="s">
        <v>438</v>
      </c>
      <c r="Y566" s="16" t="s">
        <v>441</v>
      </c>
      <c r="Z566" s="16" t="s">
        <v>440</v>
      </c>
      <c r="AA566" s="16" t="s">
        <v>441</v>
      </c>
      <c r="AB566" s="16" t="s">
        <v>438</v>
      </c>
      <c r="AC566" s="16" t="s">
        <v>441</v>
      </c>
      <c r="AD566" s="16" t="s">
        <v>438</v>
      </c>
      <c r="AE566" s="3"/>
      <c r="AF566" s="3"/>
    </row>
    <row r="567" spans="1:32" ht="242.25">
      <c r="A567" s="16" t="s">
        <v>267</v>
      </c>
      <c r="B567" s="19" t="s">
        <v>268</v>
      </c>
      <c r="E567" s="3" t="s">
        <v>269</v>
      </c>
      <c r="F567" s="16" t="s">
        <v>270</v>
      </c>
      <c r="G567" s="16" t="s">
        <v>2036</v>
      </c>
      <c r="H567" s="3" t="s">
        <v>2031</v>
      </c>
      <c r="I567" s="3" t="s">
        <v>447</v>
      </c>
      <c r="M567" s="3" t="s">
        <v>448</v>
      </c>
      <c r="N567" s="3" t="s">
        <v>601</v>
      </c>
      <c r="Q567" s="16" t="s">
        <v>2032</v>
      </c>
      <c r="R567" s="16" t="s">
        <v>438</v>
      </c>
      <c r="S567" s="38" t="s">
        <v>45</v>
      </c>
      <c r="T567" s="39" t="s">
        <v>438</v>
      </c>
      <c r="U567" s="38" t="s">
        <v>438</v>
      </c>
      <c r="V567" s="16" t="s">
        <v>438</v>
      </c>
      <c r="W567" s="3" t="s">
        <v>438</v>
      </c>
      <c r="X567" s="3" t="s">
        <v>438</v>
      </c>
      <c r="Y567" s="16" t="s">
        <v>441</v>
      </c>
      <c r="Z567" s="16" t="s">
        <v>440</v>
      </c>
      <c r="AA567" s="16" t="s">
        <v>441</v>
      </c>
      <c r="AB567" s="16" t="s">
        <v>438</v>
      </c>
      <c r="AC567" s="16" t="s">
        <v>441</v>
      </c>
      <c r="AD567" s="16" t="s">
        <v>438</v>
      </c>
      <c r="AE567" s="3"/>
      <c r="AF567" s="3"/>
    </row>
    <row r="568" spans="1:32" ht="216.75">
      <c r="A568" s="16" t="s">
        <v>135</v>
      </c>
      <c r="B568" s="19" t="s">
        <v>136</v>
      </c>
      <c r="E568" s="3" t="s">
        <v>137</v>
      </c>
      <c r="F568" s="16" t="s">
        <v>138</v>
      </c>
      <c r="G568" s="16" t="s">
        <v>2037</v>
      </c>
      <c r="H568" s="3" t="s">
        <v>2038</v>
      </c>
      <c r="I568" s="3" t="s">
        <v>14</v>
      </c>
      <c r="M568" s="3" t="s">
        <v>498</v>
      </c>
      <c r="N568" s="3" t="s">
        <v>435</v>
      </c>
      <c r="Q568" s="16" t="s">
        <v>2039</v>
      </c>
      <c r="R568" s="16" t="s">
        <v>45</v>
      </c>
      <c r="S568" s="38">
        <v>860806</v>
      </c>
      <c r="T568" s="16" t="s">
        <v>450</v>
      </c>
      <c r="U568" s="38">
        <v>725426</v>
      </c>
      <c r="V568" s="16">
        <v>2050</v>
      </c>
      <c r="W568" s="3" t="s">
        <v>143</v>
      </c>
      <c r="X568" s="43" t="s">
        <v>458</v>
      </c>
      <c r="Y568" s="16" t="s">
        <v>439</v>
      </c>
      <c r="Z568" s="16" t="s">
        <v>440</v>
      </c>
      <c r="AA568" s="16" t="s">
        <v>457</v>
      </c>
      <c r="AB568" s="16" t="s">
        <v>45</v>
      </c>
      <c r="AC568" s="16" t="s">
        <v>441</v>
      </c>
      <c r="AD568" s="16" t="s">
        <v>438</v>
      </c>
      <c r="AE568" s="3"/>
      <c r="AF568" s="3"/>
    </row>
    <row r="569" spans="1:32" ht="76.5">
      <c r="A569" s="16" t="s">
        <v>135</v>
      </c>
      <c r="B569" s="19" t="s">
        <v>136</v>
      </c>
      <c r="E569" s="3" t="s">
        <v>137</v>
      </c>
      <c r="F569" s="16" t="s">
        <v>138</v>
      </c>
      <c r="G569" s="16" t="s">
        <v>2040</v>
      </c>
      <c r="H569" s="3" t="s">
        <v>2041</v>
      </c>
      <c r="I569" s="3" t="s">
        <v>14</v>
      </c>
      <c r="M569" s="3" t="s">
        <v>520</v>
      </c>
      <c r="Q569" s="16" t="s">
        <v>2042</v>
      </c>
      <c r="R569" s="16" t="s">
        <v>45</v>
      </c>
      <c r="S569" s="38">
        <v>705137</v>
      </c>
      <c r="T569" s="16" t="s">
        <v>450</v>
      </c>
      <c r="U569" s="38">
        <v>1127532</v>
      </c>
      <c r="V569" s="16" t="s">
        <v>451</v>
      </c>
      <c r="W569" s="3" t="s">
        <v>143</v>
      </c>
      <c r="X569" s="3" t="s">
        <v>98</v>
      </c>
      <c r="Y569" s="16" t="s">
        <v>439</v>
      </c>
      <c r="Z569" s="16" t="s">
        <v>440</v>
      </c>
      <c r="AA569" s="16" t="s">
        <v>439</v>
      </c>
      <c r="AB569" s="16" t="s">
        <v>45</v>
      </c>
      <c r="AC569" s="16" t="s">
        <v>441</v>
      </c>
      <c r="AD569" s="16" t="s">
        <v>438</v>
      </c>
      <c r="AE569" s="3"/>
      <c r="AF569" s="3"/>
    </row>
    <row r="570" spans="1:32" ht="76.5">
      <c r="A570" s="16" t="s">
        <v>135</v>
      </c>
      <c r="B570" s="19" t="s">
        <v>136</v>
      </c>
      <c r="E570" s="3" t="s">
        <v>137</v>
      </c>
      <c r="F570" s="16" t="s">
        <v>138</v>
      </c>
      <c r="G570" s="16" t="s">
        <v>2043</v>
      </c>
      <c r="H570" s="3" t="s">
        <v>2044</v>
      </c>
      <c r="I570" s="3" t="s">
        <v>11</v>
      </c>
      <c r="M570" s="3" t="s">
        <v>737</v>
      </c>
      <c r="N570" s="3" t="s">
        <v>509</v>
      </c>
      <c r="Q570" s="16" t="s">
        <v>2045</v>
      </c>
      <c r="R570" s="16" t="s">
        <v>45</v>
      </c>
      <c r="S570" s="38">
        <v>50357</v>
      </c>
      <c r="T570" s="16" t="s">
        <v>450</v>
      </c>
      <c r="U570" s="38">
        <v>132429</v>
      </c>
      <c r="V570" s="16" t="s">
        <v>451</v>
      </c>
      <c r="W570" s="3" t="s">
        <v>143</v>
      </c>
      <c r="X570" s="43" t="s">
        <v>458</v>
      </c>
      <c r="Y570" s="16" t="s">
        <v>439</v>
      </c>
      <c r="Z570" s="16" t="s">
        <v>440</v>
      </c>
      <c r="AA570" s="16" t="s">
        <v>457</v>
      </c>
      <c r="AB570" s="16" t="s">
        <v>458</v>
      </c>
      <c r="AC570" s="16" t="s">
        <v>441</v>
      </c>
      <c r="AD570" s="16" t="s">
        <v>438</v>
      </c>
      <c r="AE570" s="3"/>
      <c r="AF570" s="3"/>
    </row>
    <row r="571" spans="1:32" ht="76.5">
      <c r="A571" s="16" t="s">
        <v>135</v>
      </c>
      <c r="B571" s="19" t="s">
        <v>136</v>
      </c>
      <c r="E571" s="3" t="s">
        <v>137</v>
      </c>
      <c r="F571" s="16" t="s">
        <v>138</v>
      </c>
      <c r="G571" s="16" t="s">
        <v>2046</v>
      </c>
      <c r="H571" s="3" t="s">
        <v>2047</v>
      </c>
      <c r="I571" s="3" t="s">
        <v>538</v>
      </c>
      <c r="J571" s="3" t="s">
        <v>11</v>
      </c>
      <c r="M571" s="3" t="s">
        <v>540</v>
      </c>
      <c r="N571" s="3" t="s">
        <v>549</v>
      </c>
      <c r="O571" s="3" t="s">
        <v>509</v>
      </c>
      <c r="Q571" s="16" t="s">
        <v>2048</v>
      </c>
      <c r="R571" s="16" t="s">
        <v>45</v>
      </c>
      <c r="S571" s="38">
        <v>27214</v>
      </c>
      <c r="T571" s="16" t="s">
        <v>450</v>
      </c>
      <c r="U571" s="38">
        <v>47236</v>
      </c>
      <c r="V571" s="16" t="s">
        <v>451</v>
      </c>
      <c r="W571" s="3" t="s">
        <v>143</v>
      </c>
      <c r="X571" s="43" t="s">
        <v>458</v>
      </c>
      <c r="Y571" s="16" t="s">
        <v>439</v>
      </c>
      <c r="Z571" s="16" t="s">
        <v>440</v>
      </c>
      <c r="AA571" s="16" t="s">
        <v>457</v>
      </c>
      <c r="AB571" s="16" t="s">
        <v>458</v>
      </c>
      <c r="AC571" s="16" t="s">
        <v>441</v>
      </c>
      <c r="AD571" s="16" t="s">
        <v>438</v>
      </c>
      <c r="AE571" s="3"/>
      <c r="AF571" s="3"/>
    </row>
    <row r="572" spans="1:32" ht="76.5">
      <c r="A572" s="16" t="s">
        <v>135</v>
      </c>
      <c r="B572" s="19" t="s">
        <v>136</v>
      </c>
      <c r="E572" s="3" t="s">
        <v>137</v>
      </c>
      <c r="F572" s="16" t="s">
        <v>138</v>
      </c>
      <c r="G572" s="16" t="s">
        <v>2049</v>
      </c>
      <c r="H572" s="3" t="s">
        <v>2050</v>
      </c>
      <c r="I572" s="3" t="s">
        <v>447</v>
      </c>
      <c r="M572" s="3" t="s">
        <v>601</v>
      </c>
      <c r="Q572" s="16" t="s">
        <v>2051</v>
      </c>
      <c r="R572" s="16" t="s">
        <v>45</v>
      </c>
      <c r="S572" s="38">
        <v>34224</v>
      </c>
      <c r="T572" s="16" t="s">
        <v>450</v>
      </c>
      <c r="U572" s="38">
        <v>99379</v>
      </c>
      <c r="V572" s="16" t="s">
        <v>451</v>
      </c>
      <c r="W572" s="3" t="s">
        <v>143</v>
      </c>
      <c r="X572" s="3" t="s">
        <v>438</v>
      </c>
      <c r="Y572" s="16" t="s">
        <v>439</v>
      </c>
      <c r="Z572" s="16" t="s">
        <v>440</v>
      </c>
      <c r="AA572" s="16" t="s">
        <v>457</v>
      </c>
      <c r="AB572" s="16" t="s">
        <v>45</v>
      </c>
      <c r="AC572" s="16" t="s">
        <v>441</v>
      </c>
      <c r="AD572" s="16" t="s">
        <v>438</v>
      </c>
    </row>
    <row r="573" spans="1:32" s="3" customFormat="1" ht="76.5">
      <c r="A573" s="16" t="s">
        <v>135</v>
      </c>
      <c r="B573" s="19" t="s">
        <v>136</v>
      </c>
      <c r="C573" s="16"/>
      <c r="E573" s="3" t="s">
        <v>137</v>
      </c>
      <c r="F573" s="16" t="s">
        <v>138</v>
      </c>
      <c r="G573" s="16" t="s">
        <v>2052</v>
      </c>
      <c r="H573" s="3" t="s">
        <v>2053</v>
      </c>
      <c r="I573" s="3" t="s">
        <v>447</v>
      </c>
      <c r="M573" s="3" t="s">
        <v>448</v>
      </c>
      <c r="Q573" s="16" t="s">
        <v>2054</v>
      </c>
      <c r="R573" s="16" t="s">
        <v>45</v>
      </c>
      <c r="S573" s="38">
        <v>41068</v>
      </c>
      <c r="T573" s="16" t="s">
        <v>450</v>
      </c>
      <c r="U573" s="38">
        <v>115854</v>
      </c>
      <c r="V573" s="16" t="s">
        <v>451</v>
      </c>
      <c r="W573" s="3" t="s">
        <v>143</v>
      </c>
      <c r="X573" s="3" t="s">
        <v>438</v>
      </c>
      <c r="Y573" s="16" t="s">
        <v>439</v>
      </c>
      <c r="Z573" s="16" t="s">
        <v>440</v>
      </c>
      <c r="AA573" s="16" t="s">
        <v>457</v>
      </c>
      <c r="AB573" s="16" t="s">
        <v>45</v>
      </c>
      <c r="AC573" s="16" t="s">
        <v>441</v>
      </c>
      <c r="AD573" s="16" t="s">
        <v>438</v>
      </c>
    </row>
    <row r="574" spans="1:32" s="3" customFormat="1" ht="409.5">
      <c r="A574" s="16" t="s">
        <v>304</v>
      </c>
      <c r="B574" s="34" t="s">
        <v>305</v>
      </c>
      <c r="C574" s="16"/>
      <c r="E574" s="3" t="s">
        <v>306</v>
      </c>
      <c r="F574" s="16" t="s">
        <v>307</v>
      </c>
      <c r="G574" s="16" t="s">
        <v>2055</v>
      </c>
      <c r="H574" s="3" t="s">
        <v>2056</v>
      </c>
      <c r="I574" s="3" t="s">
        <v>14</v>
      </c>
      <c r="M574" s="3" t="s">
        <v>435</v>
      </c>
      <c r="Q574" s="16" t="s">
        <v>2057</v>
      </c>
      <c r="R574" s="16" t="s">
        <v>45</v>
      </c>
      <c r="S574" s="38">
        <v>6.56</v>
      </c>
      <c r="T574" s="16" t="s">
        <v>437</v>
      </c>
      <c r="U574" s="38">
        <v>2.09</v>
      </c>
      <c r="V574" s="16">
        <v>2050</v>
      </c>
      <c r="W574" s="3" t="s">
        <v>98</v>
      </c>
      <c r="X574" s="3" t="s">
        <v>438</v>
      </c>
      <c r="Y574" s="16" t="s">
        <v>439</v>
      </c>
      <c r="Z574" s="16" t="s">
        <v>440</v>
      </c>
      <c r="AA574" s="16" t="s">
        <v>633</v>
      </c>
      <c r="AB574" s="16" t="s">
        <v>98</v>
      </c>
      <c r="AC574" s="16" t="s">
        <v>441</v>
      </c>
      <c r="AD574" s="16" t="s">
        <v>438</v>
      </c>
    </row>
    <row r="575" spans="1:32" s="3" customFormat="1" ht="114.75">
      <c r="A575" s="16" t="s">
        <v>304</v>
      </c>
      <c r="B575" s="19" t="s">
        <v>305</v>
      </c>
      <c r="C575" s="16"/>
      <c r="E575" s="3" t="s">
        <v>306</v>
      </c>
      <c r="F575" s="16" t="s">
        <v>307</v>
      </c>
      <c r="G575" s="16" t="s">
        <v>2058</v>
      </c>
      <c r="H575" s="3" t="s">
        <v>2059</v>
      </c>
      <c r="I575" s="3" t="s">
        <v>538</v>
      </c>
      <c r="M575" s="3" t="s">
        <v>541</v>
      </c>
      <c r="N575" s="3" t="s">
        <v>542</v>
      </c>
      <c r="Q575" s="16" t="s">
        <v>2060</v>
      </c>
      <c r="R575" s="16" t="s">
        <v>45</v>
      </c>
      <c r="S575" s="38">
        <v>25</v>
      </c>
      <c r="T575" s="16" t="s">
        <v>437</v>
      </c>
      <c r="U575" s="38">
        <f>0.3081+0.001</f>
        <v>0.30909999999999999</v>
      </c>
      <c r="V575" s="16">
        <v>2050</v>
      </c>
      <c r="W575" s="3" t="s">
        <v>98</v>
      </c>
      <c r="X575" s="3" t="s">
        <v>438</v>
      </c>
      <c r="Y575" s="16" t="s">
        <v>439</v>
      </c>
      <c r="Z575" s="16" t="s">
        <v>440</v>
      </c>
      <c r="AA575" s="16" t="s">
        <v>457</v>
      </c>
      <c r="AB575" s="16" t="s">
        <v>458</v>
      </c>
      <c r="AC575" s="16" t="s">
        <v>441</v>
      </c>
      <c r="AD575" s="16" t="s">
        <v>438</v>
      </c>
    </row>
    <row r="576" spans="1:32" s="3" customFormat="1" ht="267.75">
      <c r="A576" s="16" t="s">
        <v>304</v>
      </c>
      <c r="B576" s="19" t="s">
        <v>305</v>
      </c>
      <c r="C576" s="16"/>
      <c r="E576" s="3" t="s">
        <v>306</v>
      </c>
      <c r="F576" s="16" t="s">
        <v>307</v>
      </c>
      <c r="G576" s="16" t="s">
        <v>2061</v>
      </c>
      <c r="H576" s="3" t="s">
        <v>2062</v>
      </c>
      <c r="I576" s="3" t="s">
        <v>14</v>
      </c>
      <c r="M576" s="3" t="s">
        <v>520</v>
      </c>
      <c r="N576" s="3" t="s">
        <v>505</v>
      </c>
      <c r="O576" s="3" t="s">
        <v>506</v>
      </c>
      <c r="Q576" s="16" t="s">
        <v>2063</v>
      </c>
      <c r="R576" s="16" t="s">
        <v>45</v>
      </c>
      <c r="S576" s="38">
        <v>92</v>
      </c>
      <c r="T576" s="16" t="s">
        <v>437</v>
      </c>
      <c r="U576" s="38">
        <f>2.294+57.2</f>
        <v>59.494</v>
      </c>
      <c r="V576" s="16">
        <v>2050</v>
      </c>
      <c r="W576" s="3" t="s">
        <v>98</v>
      </c>
      <c r="X576" s="3" t="s">
        <v>438</v>
      </c>
      <c r="Y576" s="16" t="s">
        <v>439</v>
      </c>
      <c r="Z576" s="16" t="s">
        <v>440</v>
      </c>
      <c r="AA576" s="16" t="s">
        <v>457</v>
      </c>
      <c r="AB576" s="16" t="s">
        <v>98</v>
      </c>
      <c r="AC576" s="16" t="s">
        <v>441</v>
      </c>
      <c r="AD576" s="16" t="s">
        <v>438</v>
      </c>
    </row>
    <row r="577" spans="1:32" s="3" customFormat="1" ht="331.5">
      <c r="A577" s="16" t="s">
        <v>304</v>
      </c>
      <c r="B577" s="19" t="s">
        <v>305</v>
      </c>
      <c r="C577" s="16"/>
      <c r="E577" s="3" t="s">
        <v>306</v>
      </c>
      <c r="F577" s="16" t="s">
        <v>307</v>
      </c>
      <c r="G577" s="16" t="s">
        <v>2064</v>
      </c>
      <c r="H577" s="3" t="s">
        <v>2065</v>
      </c>
      <c r="I577" s="3" t="s">
        <v>11</v>
      </c>
      <c r="M577" s="3" t="s">
        <v>509</v>
      </c>
      <c r="N577" s="3" t="s">
        <v>549</v>
      </c>
      <c r="Q577" s="16" t="s">
        <v>2066</v>
      </c>
      <c r="R577" s="16" t="s">
        <v>45</v>
      </c>
      <c r="S577" s="38">
        <v>43</v>
      </c>
      <c r="T577" s="16" t="s">
        <v>437</v>
      </c>
      <c r="U577" s="38">
        <f>0.04+0.0008</f>
        <v>4.0800000000000003E-2</v>
      </c>
      <c r="V577" s="16">
        <v>2050</v>
      </c>
      <c r="W577" s="3" t="s">
        <v>98</v>
      </c>
      <c r="X577" s="3" t="s">
        <v>438</v>
      </c>
      <c r="Y577" s="16" t="s">
        <v>439</v>
      </c>
      <c r="Z577" s="16" t="s">
        <v>440</v>
      </c>
      <c r="AA577" s="16" t="s">
        <v>633</v>
      </c>
      <c r="AB577" s="16" t="s">
        <v>458</v>
      </c>
      <c r="AC577" s="16" t="s">
        <v>441</v>
      </c>
      <c r="AD577" s="16" t="s">
        <v>438</v>
      </c>
    </row>
    <row r="578" spans="1:32" s="3" customFormat="1" ht="140.25">
      <c r="A578" s="16" t="s">
        <v>304</v>
      </c>
      <c r="B578" s="19" t="s">
        <v>305</v>
      </c>
      <c r="C578" s="16"/>
      <c r="E578" s="3" t="s">
        <v>306</v>
      </c>
      <c r="F578" s="16" t="s">
        <v>307</v>
      </c>
      <c r="G578" s="16" t="s">
        <v>2067</v>
      </c>
      <c r="H578" s="3" t="s">
        <v>2068</v>
      </c>
      <c r="I578" s="3" t="s">
        <v>447</v>
      </c>
      <c r="M578" s="3" t="s">
        <v>481</v>
      </c>
      <c r="N578" s="3" t="s">
        <v>448</v>
      </c>
      <c r="Q578" s="16" t="s">
        <v>2069</v>
      </c>
      <c r="R578" s="16" t="s">
        <v>45</v>
      </c>
      <c r="S578" s="38">
        <v>1</v>
      </c>
      <c r="T578" s="16" t="s">
        <v>437</v>
      </c>
      <c r="U578" s="38">
        <f>0.02+0.507</f>
        <v>0.52700000000000002</v>
      </c>
      <c r="V578" s="16">
        <v>2050</v>
      </c>
      <c r="W578" s="3" t="s">
        <v>98</v>
      </c>
      <c r="X578" s="3" t="s">
        <v>438</v>
      </c>
      <c r="Y578" s="16" t="s">
        <v>439</v>
      </c>
      <c r="Z578" s="16" t="s">
        <v>440</v>
      </c>
      <c r="AA578" s="16" t="s">
        <v>457</v>
      </c>
      <c r="AB578" s="39" t="s">
        <v>1206</v>
      </c>
      <c r="AC578" s="16" t="s">
        <v>441</v>
      </c>
      <c r="AD578" s="16" t="s">
        <v>438</v>
      </c>
    </row>
    <row r="579" spans="1:32" s="3" customFormat="1" ht="204">
      <c r="A579" s="16" t="s">
        <v>304</v>
      </c>
      <c r="B579" s="19" t="s">
        <v>305</v>
      </c>
      <c r="C579" s="16"/>
      <c r="E579" s="3" t="s">
        <v>306</v>
      </c>
      <c r="F579" s="16" t="s">
        <v>307</v>
      </c>
      <c r="G579" s="16" t="s">
        <v>2070</v>
      </c>
      <c r="H579" s="3" t="s">
        <v>2071</v>
      </c>
      <c r="I579" s="3" t="s">
        <v>15</v>
      </c>
      <c r="M579" s="3" t="s">
        <v>566</v>
      </c>
      <c r="N579" s="3" t="s">
        <v>592</v>
      </c>
      <c r="Q579" s="16" t="s">
        <v>2072</v>
      </c>
      <c r="R579" s="16" t="s">
        <v>45</v>
      </c>
      <c r="S579" s="38">
        <v>18</v>
      </c>
      <c r="T579" s="16" t="s">
        <v>437</v>
      </c>
      <c r="U579" s="38">
        <v>1.6459999999999999</v>
      </c>
      <c r="V579" s="16">
        <v>2050</v>
      </c>
      <c r="W579" s="3" t="s">
        <v>98</v>
      </c>
      <c r="X579" s="3" t="s">
        <v>438</v>
      </c>
      <c r="Y579" s="16" t="s">
        <v>439</v>
      </c>
      <c r="Z579" s="16" t="s">
        <v>440</v>
      </c>
      <c r="AA579" s="16" t="s">
        <v>441</v>
      </c>
      <c r="AB579" s="16" t="s">
        <v>438</v>
      </c>
      <c r="AC579" s="16" t="s">
        <v>441</v>
      </c>
      <c r="AD579" s="16" t="s">
        <v>438</v>
      </c>
    </row>
    <row r="580" spans="1:32" s="3" customFormat="1" ht="267.75">
      <c r="A580" s="16" t="s">
        <v>304</v>
      </c>
      <c r="B580" s="19" t="s">
        <v>305</v>
      </c>
      <c r="C580" s="16"/>
      <c r="E580" s="3" t="s">
        <v>306</v>
      </c>
      <c r="F580" s="16" t="s">
        <v>307</v>
      </c>
      <c r="G580" s="16" t="s">
        <v>2073</v>
      </c>
      <c r="H580" s="3" t="s">
        <v>2074</v>
      </c>
      <c r="I580" s="3" t="s">
        <v>16</v>
      </c>
      <c r="M580" s="3" t="s">
        <v>1084</v>
      </c>
      <c r="Q580" s="16" t="s">
        <v>2075</v>
      </c>
      <c r="R580" s="16" t="s">
        <v>45</v>
      </c>
      <c r="S580" s="38" t="s">
        <v>45</v>
      </c>
      <c r="T580" s="39" t="s">
        <v>438</v>
      </c>
      <c r="U580" s="38" t="s">
        <v>438</v>
      </c>
      <c r="V580" s="16" t="s">
        <v>438</v>
      </c>
      <c r="W580" s="3" t="s">
        <v>438</v>
      </c>
      <c r="X580" s="3" t="s">
        <v>438</v>
      </c>
      <c r="Y580" s="16" t="s">
        <v>439</v>
      </c>
      <c r="Z580" s="16" t="s">
        <v>440</v>
      </c>
      <c r="AA580" s="16" t="s">
        <v>441</v>
      </c>
      <c r="AB580" s="16" t="s">
        <v>438</v>
      </c>
      <c r="AC580" s="16" t="s">
        <v>441</v>
      </c>
      <c r="AD580" s="16" t="s">
        <v>438</v>
      </c>
    </row>
    <row r="581" spans="1:32" s="3" customFormat="1" ht="76.5">
      <c r="A581" s="16" t="s">
        <v>198</v>
      </c>
      <c r="B581" s="19" t="s">
        <v>199</v>
      </c>
      <c r="C581" s="16"/>
      <c r="E581" s="3" t="s">
        <v>200</v>
      </c>
      <c r="F581" s="16" t="s">
        <v>201</v>
      </c>
      <c r="G581" s="16" t="s">
        <v>2076</v>
      </c>
      <c r="H581" s="3" t="s">
        <v>2077</v>
      </c>
      <c r="I581" s="3" t="s">
        <v>538</v>
      </c>
      <c r="J581" s="3" t="s">
        <v>11</v>
      </c>
      <c r="M581" s="3" t="s">
        <v>549</v>
      </c>
      <c r="Q581" s="16" t="s">
        <v>2078</v>
      </c>
      <c r="R581" s="16" t="s">
        <v>45</v>
      </c>
      <c r="S581" s="38">
        <v>3849</v>
      </c>
      <c r="T581" s="16" t="s">
        <v>450</v>
      </c>
      <c r="U581" s="38">
        <v>46617</v>
      </c>
      <c r="V581" s="16" t="s">
        <v>483</v>
      </c>
      <c r="W581" s="3" t="s">
        <v>2079</v>
      </c>
      <c r="X581" s="3" t="s">
        <v>438</v>
      </c>
      <c r="Y581" s="16" t="s">
        <v>633</v>
      </c>
      <c r="Z581" s="16" t="s">
        <v>550</v>
      </c>
      <c r="AA581" s="16" t="s">
        <v>441</v>
      </c>
      <c r="AB581" s="16" t="s">
        <v>438</v>
      </c>
      <c r="AC581" s="16" t="s">
        <v>441</v>
      </c>
      <c r="AD581" s="16" t="s">
        <v>438</v>
      </c>
    </row>
    <row r="582" spans="1:32" s="3" customFormat="1" ht="76.5">
      <c r="A582" s="16" t="s">
        <v>198</v>
      </c>
      <c r="B582" s="19" t="s">
        <v>199</v>
      </c>
      <c r="C582" s="16"/>
      <c r="E582" s="3" t="s">
        <v>200</v>
      </c>
      <c r="F582" s="16" t="s">
        <v>201</v>
      </c>
      <c r="G582" s="16" t="s">
        <v>2080</v>
      </c>
      <c r="H582" s="3" t="s">
        <v>2081</v>
      </c>
      <c r="I582" s="3" t="s">
        <v>538</v>
      </c>
      <c r="M582" s="3" t="s">
        <v>541</v>
      </c>
      <c r="N582" s="3" t="s">
        <v>542</v>
      </c>
      <c r="O582" s="3" t="s">
        <v>548</v>
      </c>
      <c r="Q582" s="16" t="s">
        <v>2078</v>
      </c>
      <c r="R582" s="16" t="s">
        <v>45</v>
      </c>
      <c r="S582" s="38">
        <v>8738.25</v>
      </c>
      <c r="T582" s="16" t="s">
        <v>450</v>
      </c>
      <c r="U582" s="38">
        <v>105829.95</v>
      </c>
      <c r="V582" s="16" t="s">
        <v>483</v>
      </c>
      <c r="W582" s="3" t="s">
        <v>2079</v>
      </c>
      <c r="X582" s="3" t="s">
        <v>438</v>
      </c>
      <c r="Y582" s="16" t="s">
        <v>633</v>
      </c>
      <c r="Z582" s="16" t="s">
        <v>550</v>
      </c>
      <c r="AA582" s="16" t="s">
        <v>441</v>
      </c>
      <c r="AB582" s="16" t="s">
        <v>438</v>
      </c>
      <c r="AC582" s="16" t="s">
        <v>441</v>
      </c>
      <c r="AD582" s="16" t="s">
        <v>438</v>
      </c>
    </row>
    <row r="583" spans="1:32" s="3" customFormat="1" ht="76.5">
      <c r="A583" s="16" t="s">
        <v>198</v>
      </c>
      <c r="B583" s="19" t="s">
        <v>199</v>
      </c>
      <c r="C583" s="16"/>
      <c r="E583" s="3" t="s">
        <v>200</v>
      </c>
      <c r="F583" s="16" t="s">
        <v>201</v>
      </c>
      <c r="G583" s="16" t="s">
        <v>2082</v>
      </c>
      <c r="H583" s="3" t="s">
        <v>2083</v>
      </c>
      <c r="I583" s="3" t="s">
        <v>538</v>
      </c>
      <c r="M583" s="3" t="s">
        <v>622</v>
      </c>
      <c r="N583" s="3" t="s">
        <v>549</v>
      </c>
      <c r="Q583" s="16" t="s">
        <v>2078</v>
      </c>
      <c r="R583" s="16" t="s">
        <v>45</v>
      </c>
      <c r="S583" s="38">
        <v>5489.24</v>
      </c>
      <c r="T583" s="16" t="s">
        <v>450</v>
      </c>
      <c r="U583" s="38">
        <v>66480.789999999994</v>
      </c>
      <c r="V583" s="16" t="s">
        <v>483</v>
      </c>
      <c r="W583" s="3" t="s">
        <v>2079</v>
      </c>
      <c r="X583" s="3" t="s">
        <v>438</v>
      </c>
      <c r="Y583" s="16" t="s">
        <v>633</v>
      </c>
      <c r="Z583" s="16" t="s">
        <v>550</v>
      </c>
      <c r="AA583" s="16" t="s">
        <v>441</v>
      </c>
      <c r="AB583" s="16" t="s">
        <v>438</v>
      </c>
      <c r="AC583" s="16" t="s">
        <v>441</v>
      </c>
      <c r="AD583" s="16" t="s">
        <v>438</v>
      </c>
    </row>
    <row r="584" spans="1:32" s="3" customFormat="1" ht="76.5">
      <c r="A584" s="16" t="s">
        <v>198</v>
      </c>
      <c r="B584" s="19" t="s">
        <v>199</v>
      </c>
      <c r="C584" s="16"/>
      <c r="E584" s="3" t="s">
        <v>200</v>
      </c>
      <c r="F584" s="16" t="s">
        <v>201</v>
      </c>
      <c r="G584" s="16" t="s">
        <v>2084</v>
      </c>
      <c r="H584" s="3" t="s">
        <v>2083</v>
      </c>
      <c r="I584" s="3" t="s">
        <v>538</v>
      </c>
      <c r="M584" s="3" t="s">
        <v>622</v>
      </c>
      <c r="N584" s="3" t="s">
        <v>549</v>
      </c>
      <c r="Q584" s="16" t="s">
        <v>2078</v>
      </c>
      <c r="R584" s="16" t="s">
        <v>45</v>
      </c>
      <c r="S584" s="38">
        <v>1568.35</v>
      </c>
      <c r="T584" s="16" t="s">
        <v>450</v>
      </c>
      <c r="U584" s="38">
        <v>18994.509999999998</v>
      </c>
      <c r="V584" s="16" t="s">
        <v>483</v>
      </c>
      <c r="W584" s="3" t="s">
        <v>2079</v>
      </c>
      <c r="X584" s="3" t="s">
        <v>438</v>
      </c>
      <c r="Y584" s="16" t="s">
        <v>633</v>
      </c>
      <c r="Z584" s="16" t="s">
        <v>440</v>
      </c>
      <c r="AA584" s="16" t="s">
        <v>441</v>
      </c>
      <c r="AB584" s="16" t="s">
        <v>438</v>
      </c>
      <c r="AC584" s="16" t="s">
        <v>441</v>
      </c>
      <c r="AD584" s="16" t="s">
        <v>438</v>
      </c>
    </row>
    <row r="585" spans="1:32" s="3" customFormat="1" ht="76.5">
      <c r="A585" s="16" t="s">
        <v>198</v>
      </c>
      <c r="B585" s="19" t="s">
        <v>199</v>
      </c>
      <c r="C585" s="16"/>
      <c r="E585" s="3" t="s">
        <v>200</v>
      </c>
      <c r="F585" s="16" t="s">
        <v>201</v>
      </c>
      <c r="G585" s="16" t="s">
        <v>2085</v>
      </c>
      <c r="H585" s="3" t="s">
        <v>2086</v>
      </c>
      <c r="I585" s="3" t="s">
        <v>538</v>
      </c>
      <c r="J585" s="3" t="s">
        <v>11</v>
      </c>
      <c r="M585" s="3" t="s">
        <v>549</v>
      </c>
      <c r="Q585" s="16" t="s">
        <v>2078</v>
      </c>
      <c r="R585" s="16" t="s">
        <v>45</v>
      </c>
      <c r="S585" s="38">
        <v>4626</v>
      </c>
      <c r="T585" s="16" t="s">
        <v>708</v>
      </c>
      <c r="U585" s="38">
        <v>56022</v>
      </c>
      <c r="V585" s="16" t="s">
        <v>709</v>
      </c>
      <c r="W585" s="3" t="s">
        <v>98</v>
      </c>
      <c r="X585" s="3" t="s">
        <v>438</v>
      </c>
      <c r="Y585" s="16" t="s">
        <v>439</v>
      </c>
      <c r="Z585" s="16" t="s">
        <v>440</v>
      </c>
      <c r="AA585" s="16" t="s">
        <v>441</v>
      </c>
      <c r="AB585" s="16" t="s">
        <v>438</v>
      </c>
      <c r="AC585" s="16" t="s">
        <v>441</v>
      </c>
      <c r="AD585" s="16" t="s">
        <v>438</v>
      </c>
      <c r="AE585"/>
      <c r="AF585"/>
    </row>
    <row r="586" spans="1:32" s="3" customFormat="1" ht="76.5">
      <c r="A586" s="16" t="s">
        <v>198</v>
      </c>
      <c r="B586" s="19" t="s">
        <v>199</v>
      </c>
      <c r="C586" s="16"/>
      <c r="E586" s="3" t="s">
        <v>200</v>
      </c>
      <c r="F586" s="16" t="s">
        <v>201</v>
      </c>
      <c r="G586" s="16" t="s">
        <v>2087</v>
      </c>
      <c r="H586" s="3" t="s">
        <v>2088</v>
      </c>
      <c r="I586" s="3" t="s">
        <v>538</v>
      </c>
      <c r="M586" s="3" t="s">
        <v>541</v>
      </c>
      <c r="N586" s="3" t="s">
        <v>545</v>
      </c>
      <c r="Q586" s="16" t="s">
        <v>2078</v>
      </c>
      <c r="R586" s="16" t="s">
        <v>45</v>
      </c>
      <c r="S586" s="38">
        <v>3330.6</v>
      </c>
      <c r="T586" s="16" t="s">
        <v>708</v>
      </c>
      <c r="U586" s="38">
        <v>40337.19</v>
      </c>
      <c r="V586" s="16" t="s">
        <v>709</v>
      </c>
      <c r="W586" s="3" t="s">
        <v>731</v>
      </c>
      <c r="X586" s="3" t="s">
        <v>438</v>
      </c>
      <c r="Y586" s="16" t="s">
        <v>439</v>
      </c>
      <c r="Z586" s="16" t="s">
        <v>440</v>
      </c>
      <c r="AA586" s="16" t="s">
        <v>441</v>
      </c>
      <c r="AB586" s="16" t="s">
        <v>438</v>
      </c>
      <c r="AC586" s="16" t="s">
        <v>441</v>
      </c>
      <c r="AD586" s="16" t="s">
        <v>438</v>
      </c>
    </row>
    <row r="587" spans="1:32" s="3" customFormat="1" ht="76.5">
      <c r="A587" s="16" t="s">
        <v>198</v>
      </c>
      <c r="B587" s="19" t="s">
        <v>199</v>
      </c>
      <c r="C587" s="16"/>
      <c r="E587" s="3" t="s">
        <v>200</v>
      </c>
      <c r="F587" s="16" t="s">
        <v>201</v>
      </c>
      <c r="G587" s="16" t="s">
        <v>2089</v>
      </c>
      <c r="H587" s="3" t="s">
        <v>2090</v>
      </c>
      <c r="I587" s="3" t="s">
        <v>538</v>
      </c>
      <c r="M587" s="3" t="s">
        <v>539</v>
      </c>
      <c r="Q587" s="16" t="s">
        <v>2078</v>
      </c>
      <c r="R587" s="16" t="s">
        <v>45</v>
      </c>
      <c r="S587" s="38">
        <v>504.65</v>
      </c>
      <c r="T587" s="16" t="s">
        <v>708</v>
      </c>
      <c r="U587" s="38">
        <v>6111.82</v>
      </c>
      <c r="V587" s="16" t="s">
        <v>709</v>
      </c>
      <c r="W587" s="3" t="s">
        <v>731</v>
      </c>
      <c r="X587" s="3" t="s">
        <v>438</v>
      </c>
      <c r="Y587" s="16" t="s">
        <v>439</v>
      </c>
      <c r="Z587" s="16" t="s">
        <v>440</v>
      </c>
      <c r="AA587" s="16" t="s">
        <v>441</v>
      </c>
      <c r="AB587" s="16" t="s">
        <v>438</v>
      </c>
      <c r="AC587" s="16" t="s">
        <v>441</v>
      </c>
      <c r="AD587" s="16" t="s">
        <v>438</v>
      </c>
    </row>
    <row r="588" spans="1:32" s="3" customFormat="1" ht="76.5">
      <c r="A588" s="16" t="s">
        <v>198</v>
      </c>
      <c r="B588" s="19" t="s">
        <v>199</v>
      </c>
      <c r="C588" s="16"/>
      <c r="E588" s="3" t="s">
        <v>200</v>
      </c>
      <c r="F588" s="16" t="s">
        <v>201</v>
      </c>
      <c r="G588" s="16" t="s">
        <v>2091</v>
      </c>
      <c r="H588" s="3" t="s">
        <v>2092</v>
      </c>
      <c r="I588" s="3" t="s">
        <v>14</v>
      </c>
      <c r="M588" s="3" t="s">
        <v>435</v>
      </c>
      <c r="N588" s="3" t="s">
        <v>461</v>
      </c>
      <c r="O588" s="3" t="s">
        <v>435</v>
      </c>
      <c r="Q588" s="16" t="s">
        <v>2078</v>
      </c>
      <c r="R588" s="16" t="s">
        <v>45</v>
      </c>
      <c r="S588" s="38">
        <v>56731</v>
      </c>
      <c r="T588" s="16" t="s">
        <v>450</v>
      </c>
      <c r="U588" s="38">
        <v>434935</v>
      </c>
      <c r="V588" s="16" t="s">
        <v>483</v>
      </c>
      <c r="W588" s="3" t="s">
        <v>636</v>
      </c>
      <c r="X588" s="3" t="s">
        <v>1812</v>
      </c>
      <c r="Y588" s="16" t="s">
        <v>439</v>
      </c>
      <c r="Z588" s="16" t="s">
        <v>440</v>
      </c>
      <c r="AA588" s="16" t="s">
        <v>441</v>
      </c>
      <c r="AB588" s="16" t="s">
        <v>438</v>
      </c>
      <c r="AC588" s="16" t="s">
        <v>441</v>
      </c>
      <c r="AD588" s="16" t="s">
        <v>438</v>
      </c>
    </row>
    <row r="589" spans="1:32" s="3" customFormat="1" ht="76.5">
      <c r="A589" s="16" t="s">
        <v>198</v>
      </c>
      <c r="B589" s="19" t="s">
        <v>199</v>
      </c>
      <c r="C589" s="16"/>
      <c r="E589" s="3" t="s">
        <v>200</v>
      </c>
      <c r="F589" s="16" t="s">
        <v>201</v>
      </c>
      <c r="G589" s="16" t="s">
        <v>2093</v>
      </c>
      <c r="H589" s="3" t="s">
        <v>2094</v>
      </c>
      <c r="I589" s="3" t="s">
        <v>14</v>
      </c>
      <c r="M589" s="3" t="s">
        <v>519</v>
      </c>
      <c r="Q589" s="16" t="s">
        <v>2078</v>
      </c>
      <c r="R589" s="16" t="s">
        <v>45</v>
      </c>
      <c r="S589" s="38">
        <v>13155</v>
      </c>
      <c r="T589" s="16" t="s">
        <v>450</v>
      </c>
      <c r="U589" s="38">
        <v>100855</v>
      </c>
      <c r="V589" s="16" t="s">
        <v>483</v>
      </c>
      <c r="W589" s="3" t="s">
        <v>2079</v>
      </c>
      <c r="X589" s="3" t="s">
        <v>438</v>
      </c>
      <c r="Y589" s="16" t="s">
        <v>439</v>
      </c>
      <c r="Z589" s="16" t="s">
        <v>440</v>
      </c>
      <c r="AA589" s="16" t="s">
        <v>441</v>
      </c>
      <c r="AB589" s="16" t="s">
        <v>438</v>
      </c>
      <c r="AC589" s="16" t="s">
        <v>441</v>
      </c>
      <c r="AD589" s="16" t="s">
        <v>438</v>
      </c>
    </row>
    <row r="590" spans="1:32" s="3" customFormat="1" ht="76.5">
      <c r="A590" s="16" t="s">
        <v>198</v>
      </c>
      <c r="B590" s="19" t="s">
        <v>199</v>
      </c>
      <c r="C590" s="16"/>
      <c r="E590" s="3" t="s">
        <v>200</v>
      </c>
      <c r="F590" s="16" t="s">
        <v>201</v>
      </c>
      <c r="G590" s="16" t="s">
        <v>2095</v>
      </c>
      <c r="H590" s="3" t="s">
        <v>2096</v>
      </c>
      <c r="I590" s="3" t="s">
        <v>14</v>
      </c>
      <c r="M590" s="3" t="s">
        <v>513</v>
      </c>
      <c r="N590" s="3" t="s">
        <v>956</v>
      </c>
      <c r="O590" s="3" t="s">
        <v>520</v>
      </c>
      <c r="Q590" s="16" t="s">
        <v>2078</v>
      </c>
      <c r="R590" s="16" t="s">
        <v>45</v>
      </c>
      <c r="S590" s="38">
        <v>1172</v>
      </c>
      <c r="T590" s="16" t="s">
        <v>450</v>
      </c>
      <c r="U590" s="38">
        <v>8982</v>
      </c>
      <c r="V590" s="16" t="s">
        <v>483</v>
      </c>
      <c r="W590" s="3" t="s">
        <v>636</v>
      </c>
      <c r="X590" s="3" t="s">
        <v>438</v>
      </c>
      <c r="Y590" s="16" t="s">
        <v>439</v>
      </c>
      <c r="Z590" s="16" t="s">
        <v>440</v>
      </c>
      <c r="AA590" s="16" t="s">
        <v>441</v>
      </c>
      <c r="AB590" s="16" t="s">
        <v>438</v>
      </c>
      <c r="AC590" s="16" t="s">
        <v>441</v>
      </c>
      <c r="AD590" s="16" t="s">
        <v>438</v>
      </c>
    </row>
    <row r="591" spans="1:32" s="3" customFormat="1" ht="153">
      <c r="A591" s="16" t="s">
        <v>336</v>
      </c>
      <c r="B591" s="19" t="s">
        <v>337</v>
      </c>
      <c r="C591" s="16"/>
      <c r="D591" s="42"/>
      <c r="E591" s="3" t="s">
        <v>338</v>
      </c>
      <c r="F591" s="16" t="s">
        <v>339</v>
      </c>
      <c r="G591" s="16" t="s">
        <v>2097</v>
      </c>
      <c r="H591" s="3" t="s">
        <v>2098</v>
      </c>
      <c r="I591" s="3" t="s">
        <v>14</v>
      </c>
      <c r="M591" s="3" t="s">
        <v>461</v>
      </c>
      <c r="Q591" s="16" t="s">
        <v>2099</v>
      </c>
      <c r="R591" s="16" t="s">
        <v>45</v>
      </c>
      <c r="S591" s="38">
        <v>321870.28999999998</v>
      </c>
      <c r="T591" s="16" t="s">
        <v>437</v>
      </c>
      <c r="U591" s="38" t="s">
        <v>45</v>
      </c>
      <c r="V591" s="16" t="s">
        <v>438</v>
      </c>
      <c r="W591" s="3" t="s">
        <v>969</v>
      </c>
      <c r="X591" s="3" t="s">
        <v>438</v>
      </c>
      <c r="Y591" s="16" t="s">
        <v>439</v>
      </c>
      <c r="Z591" s="16" t="s">
        <v>440</v>
      </c>
      <c r="AA591" s="16" t="s">
        <v>441</v>
      </c>
      <c r="AB591" s="16" t="s">
        <v>438</v>
      </c>
      <c r="AC591" s="16" t="s">
        <v>441</v>
      </c>
      <c r="AD591" s="16" t="s">
        <v>438</v>
      </c>
    </row>
    <row r="592" spans="1:32" s="3" customFormat="1" ht="127.5">
      <c r="A592" s="16" t="s">
        <v>336</v>
      </c>
      <c r="B592" s="19" t="s">
        <v>337</v>
      </c>
      <c r="C592" s="16"/>
      <c r="D592" s="42"/>
      <c r="E592" s="3" t="s">
        <v>338</v>
      </c>
      <c r="F592" s="16" t="s">
        <v>339</v>
      </c>
      <c r="G592" s="16" t="s">
        <v>2100</v>
      </c>
      <c r="H592" s="3" t="s">
        <v>2101</v>
      </c>
      <c r="I592" s="3" t="s">
        <v>14</v>
      </c>
      <c r="M592" s="3" t="s">
        <v>435</v>
      </c>
      <c r="Q592" s="16" t="s">
        <v>2102</v>
      </c>
      <c r="R592" s="16" t="s">
        <v>45</v>
      </c>
      <c r="S592" s="38">
        <v>1.1499999999999999</v>
      </c>
      <c r="T592" s="16" t="s">
        <v>437</v>
      </c>
      <c r="U592" s="38" t="s">
        <v>45</v>
      </c>
      <c r="V592" s="16" t="s">
        <v>438</v>
      </c>
      <c r="W592" s="3" t="s">
        <v>969</v>
      </c>
      <c r="X592" s="3" t="s">
        <v>438</v>
      </c>
      <c r="Y592" s="16" t="s">
        <v>439</v>
      </c>
      <c r="Z592" s="16" t="s">
        <v>440</v>
      </c>
      <c r="AA592" s="16" t="s">
        <v>441</v>
      </c>
      <c r="AB592" s="16" t="s">
        <v>438</v>
      </c>
      <c r="AC592" s="16" t="s">
        <v>441</v>
      </c>
      <c r="AD592" s="16" t="s">
        <v>438</v>
      </c>
    </row>
    <row r="593" spans="1:32" s="3" customFormat="1" ht="153">
      <c r="A593" s="16" t="s">
        <v>336</v>
      </c>
      <c r="B593" s="19" t="s">
        <v>337</v>
      </c>
      <c r="C593" s="16"/>
      <c r="D593" s="42"/>
      <c r="E593" s="3" t="s">
        <v>338</v>
      </c>
      <c r="F593" s="16" t="s">
        <v>339</v>
      </c>
      <c r="G593" s="16" t="s">
        <v>2103</v>
      </c>
      <c r="H593" s="3" t="s">
        <v>2104</v>
      </c>
      <c r="I593" s="3" t="s">
        <v>14</v>
      </c>
      <c r="M593" s="3" t="s">
        <v>498</v>
      </c>
      <c r="N593" s="3" t="s">
        <v>532</v>
      </c>
      <c r="O593" s="3" t="s">
        <v>487</v>
      </c>
      <c r="Q593" s="16" t="s">
        <v>2099</v>
      </c>
      <c r="R593" s="16" t="s">
        <v>45</v>
      </c>
      <c r="S593" s="38">
        <v>1995</v>
      </c>
      <c r="T593" s="16" t="s">
        <v>437</v>
      </c>
      <c r="U593" s="38" t="s">
        <v>45</v>
      </c>
      <c r="V593" s="16" t="s">
        <v>438</v>
      </c>
      <c r="W593" s="3" t="s">
        <v>969</v>
      </c>
      <c r="X593" s="3" t="s">
        <v>438</v>
      </c>
      <c r="Y593" s="16" t="s">
        <v>439</v>
      </c>
      <c r="Z593" s="16" t="s">
        <v>440</v>
      </c>
      <c r="AA593" s="16" t="s">
        <v>441</v>
      </c>
      <c r="AB593" s="16" t="s">
        <v>438</v>
      </c>
      <c r="AC593" s="16" t="s">
        <v>441</v>
      </c>
      <c r="AD593" s="16" t="s">
        <v>438</v>
      </c>
    </row>
    <row r="594" spans="1:32" s="3" customFormat="1" ht="153">
      <c r="A594" s="16" t="s">
        <v>336</v>
      </c>
      <c r="B594" s="19" t="s">
        <v>337</v>
      </c>
      <c r="C594" s="16"/>
      <c r="D594" s="42"/>
      <c r="E594" s="3" t="s">
        <v>338</v>
      </c>
      <c r="F594" s="16" t="s">
        <v>339</v>
      </c>
      <c r="G594" s="16" t="s">
        <v>2105</v>
      </c>
      <c r="H594" s="3" t="s">
        <v>2106</v>
      </c>
      <c r="I594" s="3" t="s">
        <v>14</v>
      </c>
      <c r="M594" s="3" t="s">
        <v>956</v>
      </c>
      <c r="N594" s="3" t="s">
        <v>506</v>
      </c>
      <c r="O594" s="3" t="s">
        <v>532</v>
      </c>
      <c r="Q594" s="16" t="s">
        <v>2107</v>
      </c>
      <c r="R594" s="16" t="s">
        <v>45</v>
      </c>
      <c r="S594" s="38">
        <v>159.66</v>
      </c>
      <c r="T594" s="16" t="s">
        <v>437</v>
      </c>
      <c r="U594" s="38" t="s">
        <v>45</v>
      </c>
      <c r="V594" s="16" t="s">
        <v>438</v>
      </c>
      <c r="W594" s="3" t="s">
        <v>636</v>
      </c>
      <c r="X594" s="3" t="s">
        <v>438</v>
      </c>
      <c r="Y594" s="16" t="s">
        <v>441</v>
      </c>
      <c r="Z594" s="16" t="s">
        <v>440</v>
      </c>
      <c r="AA594" s="16" t="s">
        <v>441</v>
      </c>
      <c r="AB594" s="16" t="s">
        <v>438</v>
      </c>
      <c r="AC594" s="16" t="s">
        <v>441</v>
      </c>
      <c r="AD594" s="16" t="s">
        <v>438</v>
      </c>
    </row>
    <row r="595" spans="1:32" s="3" customFormat="1" ht="89.25">
      <c r="A595" s="16" t="s">
        <v>336</v>
      </c>
      <c r="B595" s="19" t="s">
        <v>337</v>
      </c>
      <c r="C595" s="16"/>
      <c r="D595" s="42"/>
      <c r="E595" s="3" t="s">
        <v>338</v>
      </c>
      <c r="F595" s="16" t="s">
        <v>339</v>
      </c>
      <c r="G595" s="16" t="s">
        <v>2108</v>
      </c>
      <c r="H595" s="3" t="s">
        <v>2109</v>
      </c>
      <c r="I595" s="3" t="s">
        <v>13</v>
      </c>
      <c r="J595" s="3" t="s">
        <v>15</v>
      </c>
      <c r="M595" s="3" t="s">
        <v>747</v>
      </c>
      <c r="N595" s="3" t="s">
        <v>520</v>
      </c>
      <c r="O595" s="3" t="s">
        <v>972</v>
      </c>
      <c r="Q595" s="16" t="s">
        <v>2110</v>
      </c>
      <c r="R595" s="16" t="s">
        <v>45</v>
      </c>
      <c r="S595" s="38">
        <v>2751100</v>
      </c>
      <c r="T595" s="16" t="s">
        <v>437</v>
      </c>
      <c r="U595" s="38" t="s">
        <v>45</v>
      </c>
      <c r="V595" s="16" t="s">
        <v>438</v>
      </c>
      <c r="W595" s="3" t="s">
        <v>98</v>
      </c>
      <c r="X595" s="3" t="s">
        <v>438</v>
      </c>
      <c r="Y595" s="16" t="s">
        <v>439</v>
      </c>
      <c r="Z595" s="16" t="s">
        <v>440</v>
      </c>
      <c r="AA595" s="16" t="s">
        <v>441</v>
      </c>
      <c r="AB595" s="16" t="s">
        <v>438</v>
      </c>
      <c r="AC595" s="16" t="s">
        <v>441</v>
      </c>
      <c r="AD595" s="16" t="s">
        <v>438</v>
      </c>
    </row>
    <row r="596" spans="1:32" s="3" customFormat="1" ht="89.25">
      <c r="A596" s="16" t="s">
        <v>336</v>
      </c>
      <c r="B596" s="19" t="s">
        <v>337</v>
      </c>
      <c r="C596" s="16"/>
      <c r="D596" s="42"/>
      <c r="E596" s="3" t="s">
        <v>338</v>
      </c>
      <c r="F596" s="16" t="s">
        <v>339</v>
      </c>
      <c r="G596" s="16" t="s">
        <v>2111</v>
      </c>
      <c r="H596" s="3" t="s">
        <v>2112</v>
      </c>
      <c r="I596" s="3" t="s">
        <v>447</v>
      </c>
      <c r="M596" s="3" t="s">
        <v>448</v>
      </c>
      <c r="Q596" s="16" t="s">
        <v>2110</v>
      </c>
      <c r="R596" s="16" t="s">
        <v>45</v>
      </c>
      <c r="S596" s="38">
        <v>3</v>
      </c>
      <c r="T596" s="16" t="s">
        <v>437</v>
      </c>
      <c r="U596" s="38" t="s">
        <v>45</v>
      </c>
      <c r="V596" s="16" t="s">
        <v>438</v>
      </c>
      <c r="W596" s="3" t="s">
        <v>98</v>
      </c>
      <c r="X596" s="3" t="s">
        <v>438</v>
      </c>
      <c r="Y596" s="16" t="s">
        <v>439</v>
      </c>
      <c r="Z596" s="16" t="s">
        <v>440</v>
      </c>
      <c r="AA596" s="16" t="s">
        <v>441</v>
      </c>
      <c r="AB596" s="16" t="s">
        <v>438</v>
      </c>
      <c r="AC596" s="16" t="s">
        <v>441</v>
      </c>
      <c r="AD596" s="16" t="s">
        <v>438</v>
      </c>
    </row>
    <row r="597" spans="1:32" s="3" customFormat="1" ht="89.25">
      <c r="A597" s="16" t="s">
        <v>336</v>
      </c>
      <c r="B597" s="19" t="s">
        <v>337</v>
      </c>
      <c r="C597" s="16"/>
      <c r="D597" s="42"/>
      <c r="E597" s="3" t="s">
        <v>338</v>
      </c>
      <c r="F597" s="16" t="s">
        <v>339</v>
      </c>
      <c r="G597" s="16" t="s">
        <v>2113</v>
      </c>
      <c r="H597" s="3" t="s">
        <v>2114</v>
      </c>
      <c r="I597" s="3" t="s">
        <v>11</v>
      </c>
      <c r="J597" s="3" t="s">
        <v>538</v>
      </c>
      <c r="M597" s="3" t="s">
        <v>737</v>
      </c>
      <c r="N597" s="3" t="s">
        <v>549</v>
      </c>
      <c r="Q597" s="16" t="s">
        <v>2115</v>
      </c>
      <c r="R597" s="16" t="s">
        <v>45</v>
      </c>
      <c r="S597" s="38">
        <v>2703</v>
      </c>
      <c r="T597" s="16" t="s">
        <v>437</v>
      </c>
      <c r="U597" s="38" t="s">
        <v>45</v>
      </c>
      <c r="V597" s="16" t="s">
        <v>438</v>
      </c>
      <c r="W597" s="3" t="s">
        <v>458</v>
      </c>
      <c r="X597" s="3" t="s">
        <v>438</v>
      </c>
      <c r="Y597" s="16" t="s">
        <v>439</v>
      </c>
      <c r="Z597" s="16" t="s">
        <v>440</v>
      </c>
      <c r="AA597" s="16" t="s">
        <v>441</v>
      </c>
      <c r="AB597" s="16" t="s">
        <v>438</v>
      </c>
      <c r="AC597" s="16" t="s">
        <v>441</v>
      </c>
      <c r="AD597" s="16" t="s">
        <v>438</v>
      </c>
    </row>
    <row r="598" spans="1:32" s="3" customFormat="1" ht="89.25">
      <c r="A598" s="16" t="s">
        <v>336</v>
      </c>
      <c r="B598" s="19" t="s">
        <v>337</v>
      </c>
      <c r="C598" s="16"/>
      <c r="D598" s="42"/>
      <c r="E598" s="3" t="s">
        <v>338</v>
      </c>
      <c r="F598" s="16" t="s">
        <v>339</v>
      </c>
      <c r="G598" s="16" t="s">
        <v>2116</v>
      </c>
      <c r="H598" s="3" t="s">
        <v>2117</v>
      </c>
      <c r="I598" s="3" t="s">
        <v>11</v>
      </c>
      <c r="M598" s="3" t="s">
        <v>827</v>
      </c>
      <c r="N598" s="3" t="s">
        <v>742</v>
      </c>
      <c r="O598" s="43"/>
      <c r="Q598" s="16" t="s">
        <v>2115</v>
      </c>
      <c r="R598" s="16" t="s">
        <v>45</v>
      </c>
      <c r="S598" s="38">
        <v>1461</v>
      </c>
      <c r="T598" s="16" t="s">
        <v>437</v>
      </c>
      <c r="U598" s="38" t="s">
        <v>45</v>
      </c>
      <c r="V598" s="16" t="s">
        <v>438</v>
      </c>
      <c r="W598" s="3" t="s">
        <v>458</v>
      </c>
      <c r="X598" s="3" t="s">
        <v>438</v>
      </c>
      <c r="Y598" s="16" t="s">
        <v>439</v>
      </c>
      <c r="Z598" s="16" t="s">
        <v>440</v>
      </c>
      <c r="AA598" s="16" t="s">
        <v>441</v>
      </c>
      <c r="AB598" s="16" t="s">
        <v>438</v>
      </c>
      <c r="AC598" s="16" t="s">
        <v>441</v>
      </c>
      <c r="AD598" s="16" t="s">
        <v>438</v>
      </c>
    </row>
    <row r="599" spans="1:32" ht="105">
      <c r="A599" s="16" t="s">
        <v>336</v>
      </c>
      <c r="B599" s="34" t="s">
        <v>337</v>
      </c>
      <c r="D599" s="42"/>
      <c r="E599" s="3" t="s">
        <v>338</v>
      </c>
      <c r="F599" s="16" t="s">
        <v>339</v>
      </c>
      <c r="G599" s="16" t="s">
        <v>2118</v>
      </c>
      <c r="H599" s="3" t="s">
        <v>2119</v>
      </c>
      <c r="I599" s="3" t="s">
        <v>538</v>
      </c>
      <c r="J599" s="3" t="s">
        <v>447</v>
      </c>
      <c r="M599" s="3" t="s">
        <v>911</v>
      </c>
      <c r="N599" s="3" t="s">
        <v>601</v>
      </c>
      <c r="O599" s="3" t="s">
        <v>542</v>
      </c>
      <c r="P599" s="3" t="s">
        <v>448</v>
      </c>
      <c r="Q599" s="16" t="s">
        <v>887</v>
      </c>
      <c r="R599" s="16" t="s">
        <v>45</v>
      </c>
      <c r="S599" s="38">
        <v>373302</v>
      </c>
      <c r="T599" s="16" t="s">
        <v>437</v>
      </c>
      <c r="U599" s="38" t="s">
        <v>45</v>
      </c>
      <c r="V599" s="16" t="s">
        <v>438</v>
      </c>
      <c r="W599" s="3" t="s">
        <v>157</v>
      </c>
      <c r="X599" s="3" t="s">
        <v>438</v>
      </c>
      <c r="Y599" s="16" t="s">
        <v>439</v>
      </c>
      <c r="Z599" s="16" t="s">
        <v>440</v>
      </c>
      <c r="AA599" s="16" t="s">
        <v>441</v>
      </c>
      <c r="AB599" s="16" t="s">
        <v>438</v>
      </c>
      <c r="AC599" s="16" t="s">
        <v>441</v>
      </c>
      <c r="AD599" s="16" t="s">
        <v>438</v>
      </c>
      <c r="AE599" s="3"/>
      <c r="AF599" s="3"/>
    </row>
    <row r="600" spans="1:32" ht="89.25">
      <c r="A600" s="16" t="s">
        <v>336</v>
      </c>
      <c r="B600" s="19" t="s">
        <v>337</v>
      </c>
      <c r="D600" s="42"/>
      <c r="E600" s="3" t="s">
        <v>338</v>
      </c>
      <c r="F600" s="16" t="s">
        <v>339</v>
      </c>
      <c r="G600" s="16" t="s">
        <v>2120</v>
      </c>
      <c r="H600" s="3" t="s">
        <v>2121</v>
      </c>
      <c r="I600" s="3" t="s">
        <v>16</v>
      </c>
      <c r="J600" s="3" t="s">
        <v>14</v>
      </c>
      <c r="M600" s="3" t="s">
        <v>519</v>
      </c>
      <c r="N600" s="3" t="s">
        <v>1084</v>
      </c>
      <c r="Q600" s="16" t="s">
        <v>887</v>
      </c>
      <c r="R600" s="16" t="s">
        <v>45</v>
      </c>
      <c r="S600" s="38">
        <v>46681.63</v>
      </c>
      <c r="T600" s="16" t="s">
        <v>437</v>
      </c>
      <c r="U600" s="38" t="s">
        <v>45</v>
      </c>
      <c r="V600" s="16" t="s">
        <v>438</v>
      </c>
      <c r="W600" s="3" t="s">
        <v>98</v>
      </c>
      <c r="X600" s="3" t="s">
        <v>636</v>
      </c>
      <c r="Y600" s="16" t="s">
        <v>441</v>
      </c>
      <c r="Z600" s="16" t="s">
        <v>440</v>
      </c>
      <c r="AA600" s="16" t="s">
        <v>441</v>
      </c>
      <c r="AB600" s="16" t="s">
        <v>438</v>
      </c>
      <c r="AC600" s="16" t="s">
        <v>441</v>
      </c>
      <c r="AD600" s="16" t="s">
        <v>438</v>
      </c>
      <c r="AE600" s="3"/>
      <c r="AF600" s="3"/>
    </row>
    <row r="601" spans="1:32" ht="89.25">
      <c r="A601" s="16" t="s">
        <v>336</v>
      </c>
      <c r="B601" s="19" t="s">
        <v>337</v>
      </c>
      <c r="D601" s="42"/>
      <c r="E601" s="3" t="s">
        <v>338</v>
      </c>
      <c r="F601" s="16" t="s">
        <v>339</v>
      </c>
      <c r="G601" s="16" t="s">
        <v>2122</v>
      </c>
      <c r="H601" s="3" t="s">
        <v>2123</v>
      </c>
      <c r="I601" s="3" t="s">
        <v>15</v>
      </c>
      <c r="M601" s="3" t="s">
        <v>596</v>
      </c>
      <c r="Q601" s="16" t="s">
        <v>887</v>
      </c>
      <c r="R601" s="16" t="s">
        <v>45</v>
      </c>
      <c r="S601" s="38">
        <v>6962</v>
      </c>
      <c r="T601" s="16" t="s">
        <v>437</v>
      </c>
      <c r="U601" s="38" t="s">
        <v>45</v>
      </c>
      <c r="V601" s="16" t="s">
        <v>438</v>
      </c>
      <c r="W601" s="3" t="s">
        <v>157</v>
      </c>
      <c r="X601" s="3" t="s">
        <v>438</v>
      </c>
      <c r="Y601" s="16" t="s">
        <v>441</v>
      </c>
      <c r="Z601" s="16" t="s">
        <v>440</v>
      </c>
      <c r="AA601" s="16" t="s">
        <v>441</v>
      </c>
      <c r="AB601" s="16" t="s">
        <v>438</v>
      </c>
      <c r="AC601" s="16" t="s">
        <v>441</v>
      </c>
      <c r="AD601" s="16" t="s">
        <v>438</v>
      </c>
      <c r="AE601" s="3"/>
      <c r="AF601" s="3"/>
    </row>
    <row r="602" spans="1:32" ht="89.25">
      <c r="A602" s="16" t="s">
        <v>336</v>
      </c>
      <c r="B602" s="19" t="s">
        <v>337</v>
      </c>
      <c r="D602" s="42"/>
      <c r="E602" s="3" t="s">
        <v>338</v>
      </c>
      <c r="F602" s="16" t="s">
        <v>339</v>
      </c>
      <c r="G602" s="16" t="s">
        <v>2124</v>
      </c>
      <c r="H602" s="3" t="s">
        <v>2125</v>
      </c>
      <c r="I602" s="3" t="s">
        <v>15</v>
      </c>
      <c r="J602" s="3" t="s">
        <v>11</v>
      </c>
      <c r="M602" s="3" t="s">
        <v>596</v>
      </c>
      <c r="N602" s="3" t="s">
        <v>2126</v>
      </c>
      <c r="O602" s="3" t="s">
        <v>549</v>
      </c>
      <c r="Q602" s="16" t="s">
        <v>887</v>
      </c>
      <c r="R602" s="16" t="s">
        <v>45</v>
      </c>
      <c r="S602" s="38">
        <v>26138</v>
      </c>
      <c r="T602" s="16" t="s">
        <v>437</v>
      </c>
      <c r="U602" s="38" t="s">
        <v>45</v>
      </c>
      <c r="V602" s="16" t="s">
        <v>438</v>
      </c>
      <c r="W602" s="3" t="s">
        <v>157</v>
      </c>
      <c r="X602" s="3" t="s">
        <v>438</v>
      </c>
      <c r="Y602" s="16" t="s">
        <v>441</v>
      </c>
      <c r="Z602" s="16" t="s">
        <v>440</v>
      </c>
      <c r="AA602" s="16" t="s">
        <v>441</v>
      </c>
      <c r="AB602" s="16" t="s">
        <v>438</v>
      </c>
      <c r="AC602" s="16" t="s">
        <v>441</v>
      </c>
      <c r="AD602" s="16" t="s">
        <v>438</v>
      </c>
      <c r="AE602" s="3"/>
      <c r="AF602" s="3"/>
    </row>
    <row r="603" spans="1:32" ht="89.25">
      <c r="A603" s="16" t="s">
        <v>336</v>
      </c>
      <c r="B603" s="19" t="s">
        <v>337</v>
      </c>
      <c r="D603" s="42"/>
      <c r="E603" s="3" t="s">
        <v>338</v>
      </c>
      <c r="F603" s="16" t="s">
        <v>339</v>
      </c>
      <c r="G603" s="16" t="s">
        <v>2127</v>
      </c>
      <c r="H603" s="3" t="s">
        <v>2128</v>
      </c>
      <c r="I603" s="3" t="s">
        <v>15</v>
      </c>
      <c r="M603" s="3" t="s">
        <v>592</v>
      </c>
      <c r="N603" s="3" t="s">
        <v>566</v>
      </c>
      <c r="Q603" s="16" t="s">
        <v>887</v>
      </c>
      <c r="R603" s="16" t="s">
        <v>45</v>
      </c>
      <c r="S603" s="38">
        <v>1000050</v>
      </c>
      <c r="T603" s="16" t="s">
        <v>437</v>
      </c>
      <c r="U603" s="38" t="s">
        <v>45</v>
      </c>
      <c r="V603" s="16" t="s">
        <v>438</v>
      </c>
      <c r="W603" s="3" t="s">
        <v>98</v>
      </c>
      <c r="X603" s="3" t="s">
        <v>438</v>
      </c>
      <c r="Y603" s="16" t="s">
        <v>441</v>
      </c>
      <c r="Z603" s="16" t="s">
        <v>440</v>
      </c>
      <c r="AA603" s="16" t="s">
        <v>441</v>
      </c>
      <c r="AB603" s="16" t="s">
        <v>438</v>
      </c>
      <c r="AC603" s="16" t="s">
        <v>441</v>
      </c>
      <c r="AD603" s="16" t="s">
        <v>438</v>
      </c>
      <c r="AE603" s="3"/>
      <c r="AF603" s="3"/>
    </row>
    <row r="604" spans="1:32" ht="89.25">
      <c r="A604" s="16" t="s">
        <v>336</v>
      </c>
      <c r="B604" s="19" t="s">
        <v>337</v>
      </c>
      <c r="D604" s="42"/>
      <c r="E604" s="3" t="s">
        <v>338</v>
      </c>
      <c r="F604" s="16" t="s">
        <v>339</v>
      </c>
      <c r="G604" s="16" t="s">
        <v>2129</v>
      </c>
      <c r="H604" s="3" t="s">
        <v>2130</v>
      </c>
      <c r="I604" s="3" t="s">
        <v>15</v>
      </c>
      <c r="M604" s="3" t="s">
        <v>575</v>
      </c>
      <c r="Q604" s="16" t="s">
        <v>887</v>
      </c>
      <c r="R604" s="16" t="s">
        <v>45</v>
      </c>
      <c r="S604" s="38">
        <v>5915</v>
      </c>
      <c r="T604" s="16" t="s">
        <v>437</v>
      </c>
      <c r="U604" s="38" t="s">
        <v>45</v>
      </c>
      <c r="V604" s="16" t="s">
        <v>438</v>
      </c>
      <c r="W604" s="3" t="s">
        <v>632</v>
      </c>
      <c r="X604" s="3" t="s">
        <v>438</v>
      </c>
      <c r="Y604" s="16" t="s">
        <v>441</v>
      </c>
      <c r="Z604" s="16" t="s">
        <v>440</v>
      </c>
      <c r="AA604" s="16" t="s">
        <v>441</v>
      </c>
      <c r="AB604" s="16" t="s">
        <v>438</v>
      </c>
      <c r="AC604" s="16" t="s">
        <v>441</v>
      </c>
      <c r="AD604" s="16" t="s">
        <v>438</v>
      </c>
      <c r="AE604" s="3"/>
      <c r="AF604" s="3"/>
    </row>
    <row r="605" spans="1:32" ht="89.25">
      <c r="A605" s="16" t="s">
        <v>336</v>
      </c>
      <c r="B605" s="19" t="s">
        <v>337</v>
      </c>
      <c r="D605" s="42"/>
      <c r="E605" s="3" t="s">
        <v>338</v>
      </c>
      <c r="F605" s="16" t="s">
        <v>339</v>
      </c>
      <c r="G605" s="16" t="s">
        <v>2131</v>
      </c>
      <c r="H605" s="3" t="s">
        <v>2132</v>
      </c>
      <c r="I605" s="3" t="s">
        <v>447</v>
      </c>
      <c r="M605" s="3" t="s">
        <v>448</v>
      </c>
      <c r="N605" s="3" t="s">
        <v>715</v>
      </c>
      <c r="Q605" s="16" t="s">
        <v>2133</v>
      </c>
      <c r="R605" s="16" t="s">
        <v>45</v>
      </c>
      <c r="S605" s="38">
        <v>19911</v>
      </c>
      <c r="T605" s="16" t="s">
        <v>437</v>
      </c>
      <c r="U605" s="38" t="s">
        <v>45</v>
      </c>
      <c r="V605" s="16" t="s">
        <v>438</v>
      </c>
      <c r="W605" s="3" t="s">
        <v>98</v>
      </c>
      <c r="X605" s="3" t="s">
        <v>438</v>
      </c>
      <c r="Y605" s="16" t="s">
        <v>439</v>
      </c>
      <c r="Z605" s="16" t="s">
        <v>440</v>
      </c>
      <c r="AA605" s="16" t="s">
        <v>441</v>
      </c>
      <c r="AB605" s="16" t="s">
        <v>438</v>
      </c>
      <c r="AC605" s="16" t="s">
        <v>441</v>
      </c>
      <c r="AD605" s="16" t="s">
        <v>438</v>
      </c>
      <c r="AE605" s="3"/>
      <c r="AF605" s="3"/>
    </row>
    <row r="606" spans="1:32" ht="89.25">
      <c r="A606" s="16" t="s">
        <v>336</v>
      </c>
      <c r="B606" s="19" t="s">
        <v>337</v>
      </c>
      <c r="D606" s="42"/>
      <c r="E606" s="3" t="s">
        <v>338</v>
      </c>
      <c r="F606" s="16" t="s">
        <v>339</v>
      </c>
      <c r="G606" s="16" t="s">
        <v>2134</v>
      </c>
      <c r="H606" s="3" t="s">
        <v>2135</v>
      </c>
      <c r="I606" s="3" t="s">
        <v>13</v>
      </c>
      <c r="M606" s="3" t="s">
        <v>1051</v>
      </c>
      <c r="Q606" s="16" t="s">
        <v>2133</v>
      </c>
      <c r="R606" s="16" t="s">
        <v>45</v>
      </c>
      <c r="S606" s="38">
        <v>4100000</v>
      </c>
      <c r="T606" s="16" t="s">
        <v>437</v>
      </c>
      <c r="U606" s="38" t="s">
        <v>45</v>
      </c>
      <c r="V606" s="16" t="s">
        <v>438</v>
      </c>
      <c r="W606" s="3" t="s">
        <v>98</v>
      </c>
      <c r="X606" s="3" t="s">
        <v>438</v>
      </c>
      <c r="Y606" s="16" t="s">
        <v>439</v>
      </c>
      <c r="Z606" s="16" t="s">
        <v>440</v>
      </c>
      <c r="AA606" s="16" t="s">
        <v>441</v>
      </c>
      <c r="AB606" s="16" t="s">
        <v>438</v>
      </c>
      <c r="AC606" s="16" t="s">
        <v>441</v>
      </c>
      <c r="AD606" s="16" t="s">
        <v>438</v>
      </c>
      <c r="AE606" s="3"/>
      <c r="AF606" s="3"/>
    </row>
    <row r="607" spans="1:32" ht="114.75">
      <c r="A607" s="16" t="s">
        <v>312</v>
      </c>
      <c r="B607" s="19" t="s">
        <v>313</v>
      </c>
      <c r="E607" s="3" t="s">
        <v>314</v>
      </c>
      <c r="F607" s="16" t="s">
        <v>315</v>
      </c>
      <c r="G607" s="16" t="s">
        <v>2136</v>
      </c>
      <c r="H607" s="3" t="s">
        <v>2137</v>
      </c>
      <c r="I607" s="3" t="s">
        <v>538</v>
      </c>
      <c r="J607" s="3" t="s">
        <v>14</v>
      </c>
      <c r="M607" s="3" t="s">
        <v>539</v>
      </c>
      <c r="N607" s="3" t="s">
        <v>545</v>
      </c>
      <c r="O607" s="3" t="s">
        <v>435</v>
      </c>
      <c r="P607" s="3" t="s">
        <v>548</v>
      </c>
      <c r="Q607" s="16" t="s">
        <v>2138</v>
      </c>
      <c r="R607" s="16" t="s">
        <v>45</v>
      </c>
      <c r="S607" s="38">
        <v>110000</v>
      </c>
      <c r="T607" s="16" t="s">
        <v>450</v>
      </c>
      <c r="U607" s="38">
        <v>430000</v>
      </c>
      <c r="V607" s="16" t="s">
        <v>451</v>
      </c>
      <c r="W607" s="3" t="s">
        <v>98</v>
      </c>
      <c r="X607" s="3" t="s">
        <v>438</v>
      </c>
      <c r="Y607" s="16" t="s">
        <v>441</v>
      </c>
      <c r="Z607" s="16" t="s">
        <v>440</v>
      </c>
      <c r="AA607" s="16" t="s">
        <v>441</v>
      </c>
      <c r="AB607" s="16" t="s">
        <v>438</v>
      </c>
      <c r="AC607" s="16" t="s">
        <v>441</v>
      </c>
      <c r="AD607" s="16" t="s">
        <v>438</v>
      </c>
      <c r="AE607" s="3"/>
      <c r="AF607" s="3"/>
    </row>
    <row r="608" spans="1:32" ht="76.5">
      <c r="A608" s="16" t="s">
        <v>312</v>
      </c>
      <c r="B608" s="19" t="s">
        <v>313</v>
      </c>
      <c r="E608" s="3" t="s">
        <v>314</v>
      </c>
      <c r="F608" s="16" t="s">
        <v>315</v>
      </c>
      <c r="G608" s="16" t="s">
        <v>2139</v>
      </c>
      <c r="H608" s="3" t="s">
        <v>2140</v>
      </c>
      <c r="I608" s="3" t="s">
        <v>538</v>
      </c>
      <c r="M608" s="3" t="s">
        <v>850</v>
      </c>
      <c r="Q608" s="16" t="s">
        <v>45</v>
      </c>
      <c r="R608" s="16" t="s">
        <v>45</v>
      </c>
      <c r="S608" s="38">
        <v>70000</v>
      </c>
      <c r="T608" s="16" t="s">
        <v>450</v>
      </c>
      <c r="U608" s="38" t="s">
        <v>45</v>
      </c>
      <c r="V608" s="16" t="s">
        <v>438</v>
      </c>
      <c r="W608" s="3" t="s">
        <v>98</v>
      </c>
      <c r="X608" s="3" t="s">
        <v>438</v>
      </c>
      <c r="Y608" s="16" t="s">
        <v>441</v>
      </c>
      <c r="Z608" s="16" t="s">
        <v>440</v>
      </c>
      <c r="AA608" s="16" t="s">
        <v>441</v>
      </c>
      <c r="AB608" s="16" t="s">
        <v>438</v>
      </c>
      <c r="AC608" s="16" t="s">
        <v>441</v>
      </c>
      <c r="AD608" s="16" t="s">
        <v>438</v>
      </c>
      <c r="AE608" s="3"/>
      <c r="AF608" s="3"/>
    </row>
    <row r="609" spans="1:32" ht="89.25">
      <c r="A609" s="39" t="s">
        <v>248</v>
      </c>
      <c r="B609" s="36" t="s">
        <v>249</v>
      </c>
      <c r="C609" s="39"/>
      <c r="D609" s="14"/>
      <c r="E609" s="14" t="s">
        <v>250</v>
      </c>
      <c r="F609" s="39" t="s">
        <v>251</v>
      </c>
      <c r="G609" s="16" t="s">
        <v>2141</v>
      </c>
      <c r="H609" s="3" t="s">
        <v>2142</v>
      </c>
      <c r="I609" s="3" t="s">
        <v>538</v>
      </c>
      <c r="M609" s="3" t="s">
        <v>545</v>
      </c>
      <c r="N609" s="3" t="s">
        <v>541</v>
      </c>
      <c r="Q609" s="16" t="s">
        <v>887</v>
      </c>
      <c r="R609" s="16" t="s">
        <v>45</v>
      </c>
      <c r="S609" s="38">
        <v>644</v>
      </c>
      <c r="T609" s="16" t="s">
        <v>450</v>
      </c>
      <c r="U609" s="38">
        <v>5596</v>
      </c>
      <c r="V609" s="16" t="s">
        <v>483</v>
      </c>
      <c r="W609" s="3" t="s">
        <v>143</v>
      </c>
      <c r="X609" s="3" t="s">
        <v>438</v>
      </c>
      <c r="Y609" s="16" t="s">
        <v>439</v>
      </c>
      <c r="Z609" s="16" t="s">
        <v>550</v>
      </c>
      <c r="AA609" s="16" t="s">
        <v>441</v>
      </c>
      <c r="AB609" s="16" t="s">
        <v>438</v>
      </c>
      <c r="AC609" s="16" t="s">
        <v>441</v>
      </c>
      <c r="AD609" s="16" t="s">
        <v>438</v>
      </c>
      <c r="AE609" s="3"/>
      <c r="AF609" s="3"/>
    </row>
    <row r="610" spans="1:32" ht="89.25">
      <c r="A610" s="39" t="s">
        <v>248</v>
      </c>
      <c r="B610" s="36" t="s">
        <v>249</v>
      </c>
      <c r="C610" s="39"/>
      <c r="D610" s="14"/>
      <c r="E610" s="14" t="s">
        <v>250</v>
      </c>
      <c r="F610" s="39" t="s">
        <v>251</v>
      </c>
      <c r="G610" s="16" t="s">
        <v>2143</v>
      </c>
      <c r="H610" s="3" t="s">
        <v>2144</v>
      </c>
      <c r="I610" s="3" t="s">
        <v>538</v>
      </c>
      <c r="M610" s="3" t="s">
        <v>545</v>
      </c>
      <c r="Q610" s="16" t="s">
        <v>887</v>
      </c>
      <c r="R610" s="16" t="s">
        <v>45</v>
      </c>
      <c r="S610" s="38">
        <v>684</v>
      </c>
      <c r="T610" s="16" t="s">
        <v>450</v>
      </c>
      <c r="U610" s="38">
        <v>6282</v>
      </c>
      <c r="V610" s="16" t="s">
        <v>483</v>
      </c>
      <c r="W610" s="3" t="s">
        <v>143</v>
      </c>
      <c r="X610" s="3" t="s">
        <v>438</v>
      </c>
      <c r="Y610" s="16" t="s">
        <v>439</v>
      </c>
      <c r="Z610" s="16" t="s">
        <v>440</v>
      </c>
      <c r="AA610" s="16" t="s">
        <v>441</v>
      </c>
      <c r="AB610" s="16" t="s">
        <v>438</v>
      </c>
      <c r="AC610" s="16" t="s">
        <v>441</v>
      </c>
      <c r="AD610" s="16" t="s">
        <v>438</v>
      </c>
      <c r="AE610" s="3"/>
      <c r="AF610" s="3"/>
    </row>
    <row r="611" spans="1:32" ht="89.25">
      <c r="A611" s="39" t="s">
        <v>248</v>
      </c>
      <c r="B611" s="36" t="s">
        <v>249</v>
      </c>
      <c r="C611" s="39"/>
      <c r="D611" s="14"/>
      <c r="E611" s="14" t="s">
        <v>250</v>
      </c>
      <c r="F611" s="39" t="s">
        <v>251</v>
      </c>
      <c r="G611" s="16" t="s">
        <v>2145</v>
      </c>
      <c r="H611" s="3" t="s">
        <v>2144</v>
      </c>
      <c r="I611" s="3" t="s">
        <v>538</v>
      </c>
      <c r="M611" s="3" t="s">
        <v>548</v>
      </c>
      <c r="N611" s="3" t="s">
        <v>539</v>
      </c>
      <c r="O611" s="3" t="s">
        <v>545</v>
      </c>
      <c r="Q611" s="16" t="s">
        <v>887</v>
      </c>
      <c r="R611" s="16" t="s">
        <v>45</v>
      </c>
      <c r="S611" s="38">
        <v>1757</v>
      </c>
      <c r="T611" s="16" t="s">
        <v>450</v>
      </c>
      <c r="U611" s="38">
        <v>16202</v>
      </c>
      <c r="V611" s="16" t="s">
        <v>483</v>
      </c>
      <c r="W611" s="3" t="s">
        <v>143</v>
      </c>
      <c r="X611" s="3" t="s">
        <v>438</v>
      </c>
      <c r="Y611" s="16" t="s">
        <v>439</v>
      </c>
      <c r="Z611" s="16" t="s">
        <v>550</v>
      </c>
      <c r="AA611" s="16" t="s">
        <v>441</v>
      </c>
      <c r="AB611" s="16" t="s">
        <v>438</v>
      </c>
      <c r="AC611" s="16" t="s">
        <v>441</v>
      </c>
      <c r="AD611" s="16" t="s">
        <v>438</v>
      </c>
      <c r="AE611" s="3"/>
      <c r="AF611" s="3"/>
    </row>
    <row r="612" spans="1:32" ht="89.25">
      <c r="A612" s="39" t="s">
        <v>248</v>
      </c>
      <c r="B612" s="36" t="s">
        <v>249</v>
      </c>
      <c r="C612" s="39"/>
      <c r="D612" s="14"/>
      <c r="E612" s="14" t="s">
        <v>250</v>
      </c>
      <c r="F612" s="39" t="s">
        <v>251</v>
      </c>
      <c r="G612" s="16" t="s">
        <v>2146</v>
      </c>
      <c r="H612" s="3" t="s">
        <v>2147</v>
      </c>
      <c r="I612" s="3" t="s">
        <v>538</v>
      </c>
      <c r="M612" s="3" t="s">
        <v>545</v>
      </c>
      <c r="Q612" s="16" t="s">
        <v>887</v>
      </c>
      <c r="R612" s="16" t="s">
        <v>45</v>
      </c>
      <c r="S612" s="38">
        <v>684</v>
      </c>
      <c r="T612" s="16" t="s">
        <v>450</v>
      </c>
      <c r="U612" s="38">
        <v>6282</v>
      </c>
      <c r="V612" s="16" t="s">
        <v>483</v>
      </c>
      <c r="W612" s="3" t="s">
        <v>143</v>
      </c>
      <c r="X612" s="3" t="s">
        <v>438</v>
      </c>
      <c r="Y612" s="16" t="s">
        <v>439</v>
      </c>
      <c r="Z612" s="16" t="s">
        <v>440</v>
      </c>
      <c r="AA612" s="16" t="s">
        <v>441</v>
      </c>
      <c r="AB612" s="16" t="s">
        <v>438</v>
      </c>
      <c r="AC612" s="16" t="s">
        <v>441</v>
      </c>
      <c r="AD612" s="16" t="s">
        <v>438</v>
      </c>
      <c r="AE612" s="3"/>
      <c r="AF612" s="3"/>
    </row>
    <row r="613" spans="1:32" ht="89.25">
      <c r="A613" s="39" t="s">
        <v>248</v>
      </c>
      <c r="B613" s="36" t="s">
        <v>249</v>
      </c>
      <c r="C613" s="39"/>
      <c r="D613" s="14"/>
      <c r="E613" s="14" t="s">
        <v>250</v>
      </c>
      <c r="F613" s="39" t="s">
        <v>251</v>
      </c>
      <c r="G613" s="16" t="s">
        <v>2148</v>
      </c>
      <c r="H613" s="3" t="s">
        <v>2149</v>
      </c>
      <c r="I613" s="3" t="s">
        <v>538</v>
      </c>
      <c r="M613" s="3" t="s">
        <v>548</v>
      </c>
      <c r="Q613" s="16" t="s">
        <v>887</v>
      </c>
      <c r="R613" s="16" t="s">
        <v>45</v>
      </c>
      <c r="S613" s="38">
        <v>1125</v>
      </c>
      <c r="T613" s="16" t="s">
        <v>450</v>
      </c>
      <c r="U613" s="38">
        <v>11155</v>
      </c>
      <c r="V613" s="16" t="s">
        <v>483</v>
      </c>
      <c r="W613" s="3" t="s">
        <v>143</v>
      </c>
      <c r="X613" s="3" t="s">
        <v>438</v>
      </c>
      <c r="Y613" s="16" t="s">
        <v>439</v>
      </c>
      <c r="Z613" s="16" t="s">
        <v>440</v>
      </c>
      <c r="AA613" s="16" t="s">
        <v>441</v>
      </c>
      <c r="AB613" s="16" t="s">
        <v>438</v>
      </c>
      <c r="AC613" s="16" t="s">
        <v>441</v>
      </c>
      <c r="AD613" s="16" t="s">
        <v>438</v>
      </c>
      <c r="AE613" s="3"/>
      <c r="AF613" s="3"/>
    </row>
    <row r="614" spans="1:32" ht="89.25">
      <c r="A614" s="39" t="s">
        <v>248</v>
      </c>
      <c r="B614" s="36" t="s">
        <v>249</v>
      </c>
      <c r="C614" s="39"/>
      <c r="D614" s="14"/>
      <c r="E614" s="14" t="s">
        <v>250</v>
      </c>
      <c r="F614" s="39" t="s">
        <v>251</v>
      </c>
      <c r="G614" s="16" t="s">
        <v>2150</v>
      </c>
      <c r="H614" s="3" t="s">
        <v>2151</v>
      </c>
      <c r="I614" s="3" t="s">
        <v>538</v>
      </c>
      <c r="M614" s="3" t="s">
        <v>539</v>
      </c>
      <c r="N614" s="3" t="s">
        <v>545</v>
      </c>
      <c r="O614" s="3" t="s">
        <v>548</v>
      </c>
      <c r="Q614" s="16" t="s">
        <v>887</v>
      </c>
      <c r="R614" s="16" t="s">
        <v>45</v>
      </c>
      <c r="S614" s="38">
        <v>2308</v>
      </c>
      <c r="T614" s="16" t="s">
        <v>450</v>
      </c>
      <c r="U614" s="38">
        <v>21894</v>
      </c>
      <c r="V614" s="16" t="s">
        <v>483</v>
      </c>
      <c r="W614" s="3" t="s">
        <v>143</v>
      </c>
      <c r="X614" s="3" t="s">
        <v>438</v>
      </c>
      <c r="Y614" s="16" t="s">
        <v>439</v>
      </c>
      <c r="Z614" s="16" t="s">
        <v>550</v>
      </c>
      <c r="AA614" s="16" t="s">
        <v>441</v>
      </c>
      <c r="AB614" s="16" t="s">
        <v>438</v>
      </c>
      <c r="AC614" s="16" t="s">
        <v>441</v>
      </c>
      <c r="AD614" s="16" t="s">
        <v>438</v>
      </c>
      <c r="AE614" s="3"/>
      <c r="AF614" s="3"/>
    </row>
    <row r="615" spans="1:32" ht="89.25">
      <c r="A615" s="39" t="s">
        <v>248</v>
      </c>
      <c r="B615" s="36" t="s">
        <v>249</v>
      </c>
      <c r="C615" s="39"/>
      <c r="D615" s="14"/>
      <c r="E615" s="14" t="s">
        <v>250</v>
      </c>
      <c r="F615" s="39" t="s">
        <v>251</v>
      </c>
      <c r="G615" s="16" t="s">
        <v>2152</v>
      </c>
      <c r="H615" s="3" t="s">
        <v>2153</v>
      </c>
      <c r="I615" s="3" t="s">
        <v>538</v>
      </c>
      <c r="M615" s="3" t="s">
        <v>542</v>
      </c>
      <c r="N615" s="3" t="s">
        <v>548</v>
      </c>
      <c r="O615" s="3" t="s">
        <v>601</v>
      </c>
      <c r="Q615" s="16" t="s">
        <v>887</v>
      </c>
      <c r="R615" s="16" t="s">
        <v>45</v>
      </c>
      <c r="S615" s="38">
        <v>1035</v>
      </c>
      <c r="T615" s="16" t="s">
        <v>450</v>
      </c>
      <c r="U615" s="38">
        <v>9989</v>
      </c>
      <c r="V615" s="16" t="s">
        <v>483</v>
      </c>
      <c r="W615" s="3" t="s">
        <v>143</v>
      </c>
      <c r="X615" s="3" t="s">
        <v>438</v>
      </c>
      <c r="Y615" s="16" t="s">
        <v>439</v>
      </c>
      <c r="Z615" s="16" t="s">
        <v>550</v>
      </c>
      <c r="AA615" s="16" t="s">
        <v>441</v>
      </c>
      <c r="AB615" s="16" t="s">
        <v>438</v>
      </c>
      <c r="AC615" s="16" t="s">
        <v>441</v>
      </c>
      <c r="AD615" s="16" t="s">
        <v>438</v>
      </c>
      <c r="AE615" s="3"/>
      <c r="AF615" s="3"/>
    </row>
    <row r="616" spans="1:32" ht="89.25">
      <c r="A616" s="39" t="s">
        <v>248</v>
      </c>
      <c r="B616" s="36" t="s">
        <v>249</v>
      </c>
      <c r="C616" s="39"/>
      <c r="D616" s="14"/>
      <c r="E616" s="14" t="s">
        <v>250</v>
      </c>
      <c r="F616" s="39" t="s">
        <v>251</v>
      </c>
      <c r="G616" s="16" t="s">
        <v>2154</v>
      </c>
      <c r="H616" s="3" t="s">
        <v>2155</v>
      </c>
      <c r="I616" s="3" t="s">
        <v>538</v>
      </c>
      <c r="M616" s="3" t="s">
        <v>541</v>
      </c>
      <c r="N616" s="3" t="s">
        <v>548</v>
      </c>
      <c r="Q616" s="16" t="s">
        <v>887</v>
      </c>
      <c r="R616" s="16" t="s">
        <v>45</v>
      </c>
      <c r="S616" s="38">
        <v>7225</v>
      </c>
      <c r="T616" s="16" t="s">
        <v>450</v>
      </c>
      <c r="U616" s="38">
        <v>36123</v>
      </c>
      <c r="V616" s="16" t="s">
        <v>483</v>
      </c>
      <c r="W616" s="3" t="s">
        <v>143</v>
      </c>
      <c r="X616" s="3" t="s">
        <v>438</v>
      </c>
      <c r="Y616" s="16" t="s">
        <v>439</v>
      </c>
      <c r="Z616" s="16" t="s">
        <v>550</v>
      </c>
      <c r="AA616" s="16" t="s">
        <v>441</v>
      </c>
      <c r="AB616" s="16" t="s">
        <v>438</v>
      </c>
      <c r="AC616" s="16" t="s">
        <v>441</v>
      </c>
      <c r="AD616" s="16" t="s">
        <v>438</v>
      </c>
      <c r="AE616" s="3"/>
      <c r="AF616" s="3"/>
    </row>
    <row r="617" spans="1:32" ht="89.25">
      <c r="A617" s="39" t="s">
        <v>248</v>
      </c>
      <c r="B617" s="36" t="s">
        <v>249</v>
      </c>
      <c r="C617" s="39"/>
      <c r="D617" s="14"/>
      <c r="E617" s="14" t="s">
        <v>250</v>
      </c>
      <c r="F617" s="39" t="s">
        <v>251</v>
      </c>
      <c r="G617" s="16" t="s">
        <v>2156</v>
      </c>
      <c r="H617" s="3" t="s">
        <v>2157</v>
      </c>
      <c r="I617" s="3" t="s">
        <v>538</v>
      </c>
      <c r="M617" s="3" t="s">
        <v>1201</v>
      </c>
      <c r="Q617" s="16" t="s">
        <v>887</v>
      </c>
      <c r="R617" s="16" t="s">
        <v>45</v>
      </c>
      <c r="S617" s="38">
        <v>79100</v>
      </c>
      <c r="T617" s="16" t="s">
        <v>450</v>
      </c>
      <c r="U617" s="38">
        <v>133350</v>
      </c>
      <c r="V617" s="16" t="s">
        <v>483</v>
      </c>
      <c r="W617" s="3" t="s">
        <v>143</v>
      </c>
      <c r="X617" s="3" t="s">
        <v>438</v>
      </c>
      <c r="Y617" s="16" t="s">
        <v>439</v>
      </c>
      <c r="Z617" s="16" t="s">
        <v>440</v>
      </c>
      <c r="AA617" s="16" t="s">
        <v>441</v>
      </c>
      <c r="AB617" s="16" t="s">
        <v>438</v>
      </c>
      <c r="AC617" s="16" t="s">
        <v>441</v>
      </c>
      <c r="AD617" s="16" t="s">
        <v>438</v>
      </c>
      <c r="AE617" s="3"/>
      <c r="AF617" s="3"/>
    </row>
    <row r="618" spans="1:32" ht="89.25">
      <c r="A618" s="39" t="s">
        <v>248</v>
      </c>
      <c r="B618" s="36" t="s">
        <v>249</v>
      </c>
      <c r="C618" s="39"/>
      <c r="D618" s="14"/>
      <c r="E618" s="14" t="s">
        <v>250</v>
      </c>
      <c r="F618" s="39" t="s">
        <v>251</v>
      </c>
      <c r="G618" s="16" t="s">
        <v>2158</v>
      </c>
      <c r="H618" s="3" t="s">
        <v>2159</v>
      </c>
      <c r="I618" s="3" t="s">
        <v>538</v>
      </c>
      <c r="M618" s="3" t="s">
        <v>1201</v>
      </c>
      <c r="Q618" s="16" t="s">
        <v>887</v>
      </c>
      <c r="R618" s="16" t="s">
        <v>45</v>
      </c>
      <c r="S618" s="38">
        <v>22400</v>
      </c>
      <c r="T618" s="16" t="s">
        <v>450</v>
      </c>
      <c r="U618" s="38">
        <v>78400</v>
      </c>
      <c r="V618" s="16" t="s">
        <v>483</v>
      </c>
      <c r="W618" s="3" t="s">
        <v>143</v>
      </c>
      <c r="X618" s="3" t="s">
        <v>438</v>
      </c>
      <c r="Y618" s="16" t="s">
        <v>439</v>
      </c>
      <c r="Z618" s="16" t="s">
        <v>440</v>
      </c>
      <c r="AA618" s="16" t="s">
        <v>441</v>
      </c>
      <c r="AB618" s="16" t="s">
        <v>438</v>
      </c>
      <c r="AC618" s="16" t="s">
        <v>441</v>
      </c>
      <c r="AD618" s="16" t="s">
        <v>438</v>
      </c>
      <c r="AE618" s="3"/>
      <c r="AF618" s="3"/>
    </row>
    <row r="619" spans="1:32" ht="89.25">
      <c r="A619" s="39" t="s">
        <v>248</v>
      </c>
      <c r="B619" s="36" t="s">
        <v>249</v>
      </c>
      <c r="C619" s="39"/>
      <c r="D619" s="14"/>
      <c r="E619" s="14" t="s">
        <v>250</v>
      </c>
      <c r="F619" s="39" t="s">
        <v>251</v>
      </c>
      <c r="G619" s="16" t="s">
        <v>2160</v>
      </c>
      <c r="H619" s="3" t="s">
        <v>2161</v>
      </c>
      <c r="I619" s="3" t="s">
        <v>538</v>
      </c>
      <c r="M619" s="3" t="s">
        <v>548</v>
      </c>
      <c r="Q619" s="16" t="s">
        <v>887</v>
      </c>
      <c r="R619" s="16" t="s">
        <v>45</v>
      </c>
      <c r="S619" s="38">
        <v>1599</v>
      </c>
      <c r="T619" s="16" t="s">
        <v>450</v>
      </c>
      <c r="U619" s="38">
        <v>14815</v>
      </c>
      <c r="V619" s="16" t="s">
        <v>483</v>
      </c>
      <c r="W619" s="3" t="s">
        <v>143</v>
      </c>
      <c r="X619" s="3" t="s">
        <v>438</v>
      </c>
      <c r="Y619" s="16" t="s">
        <v>439</v>
      </c>
      <c r="Z619" s="16" t="s">
        <v>440</v>
      </c>
      <c r="AA619" s="16" t="s">
        <v>441</v>
      </c>
      <c r="AB619" s="16" t="s">
        <v>438</v>
      </c>
      <c r="AC619" s="16" t="s">
        <v>441</v>
      </c>
      <c r="AD619" s="16" t="s">
        <v>438</v>
      </c>
      <c r="AE619" s="3"/>
      <c r="AF619" s="3"/>
    </row>
    <row r="620" spans="1:32" ht="89.25">
      <c r="A620" s="39" t="s">
        <v>248</v>
      </c>
      <c r="B620" s="36" t="s">
        <v>249</v>
      </c>
      <c r="C620" s="39"/>
      <c r="D620" s="14"/>
      <c r="E620" s="14" t="s">
        <v>250</v>
      </c>
      <c r="F620" s="39" t="s">
        <v>251</v>
      </c>
      <c r="G620" s="16" t="s">
        <v>2162</v>
      </c>
      <c r="H620" s="3" t="s">
        <v>2163</v>
      </c>
      <c r="I620" s="3" t="s">
        <v>14</v>
      </c>
      <c r="M620" s="3" t="s">
        <v>474</v>
      </c>
      <c r="Q620" s="16" t="s">
        <v>2164</v>
      </c>
      <c r="R620" s="16" t="s">
        <v>45</v>
      </c>
      <c r="S620" s="38">
        <v>9300000</v>
      </c>
      <c r="T620" s="16" t="s">
        <v>924</v>
      </c>
      <c r="U620" s="38">
        <v>18000000</v>
      </c>
      <c r="V620" s="16" t="s">
        <v>1399</v>
      </c>
      <c r="W620" s="3" t="s">
        <v>143</v>
      </c>
      <c r="X620" s="3" t="s">
        <v>438</v>
      </c>
      <c r="Y620" s="16" t="s">
        <v>441</v>
      </c>
      <c r="Z620" s="16" t="s">
        <v>440</v>
      </c>
      <c r="AA620" s="16" t="s">
        <v>457</v>
      </c>
      <c r="AB620" s="16" t="s">
        <v>2165</v>
      </c>
      <c r="AC620" s="16" t="s">
        <v>457</v>
      </c>
      <c r="AD620" s="16" t="s">
        <v>2165</v>
      </c>
      <c r="AE620" s="3"/>
      <c r="AF620" s="3"/>
    </row>
    <row r="621" spans="1:32" ht="89.25">
      <c r="A621" s="39" t="s">
        <v>248</v>
      </c>
      <c r="B621" s="36" t="s">
        <v>249</v>
      </c>
      <c r="C621" s="39"/>
      <c r="D621" s="14"/>
      <c r="E621" s="14" t="s">
        <v>250</v>
      </c>
      <c r="F621" s="39" t="s">
        <v>251</v>
      </c>
      <c r="G621" s="16" t="s">
        <v>2166</v>
      </c>
      <c r="H621" s="3" t="s">
        <v>2167</v>
      </c>
      <c r="I621" s="3" t="s">
        <v>14</v>
      </c>
      <c r="M621" s="3" t="s">
        <v>435</v>
      </c>
      <c r="Q621" s="16" t="s">
        <v>2164</v>
      </c>
      <c r="R621" s="16" t="s">
        <v>45</v>
      </c>
      <c r="S621" s="38">
        <v>250000</v>
      </c>
      <c r="T621" s="16" t="s">
        <v>924</v>
      </c>
      <c r="U621" s="38">
        <v>1900000</v>
      </c>
      <c r="V621" s="16" t="s">
        <v>1399</v>
      </c>
      <c r="W621" s="3" t="s">
        <v>143</v>
      </c>
      <c r="X621" s="3" t="s">
        <v>438</v>
      </c>
      <c r="Y621" s="16" t="s">
        <v>441</v>
      </c>
      <c r="Z621" s="16" t="s">
        <v>440</v>
      </c>
      <c r="AA621" s="16" t="s">
        <v>457</v>
      </c>
      <c r="AB621" s="16" t="s">
        <v>2165</v>
      </c>
      <c r="AC621" s="16" t="s">
        <v>457</v>
      </c>
      <c r="AD621" s="16" t="s">
        <v>2165</v>
      </c>
      <c r="AE621" s="3"/>
      <c r="AF621" s="3"/>
    </row>
    <row r="622" spans="1:32" ht="89.25">
      <c r="A622" s="39" t="s">
        <v>248</v>
      </c>
      <c r="B622" s="36" t="s">
        <v>249</v>
      </c>
      <c r="C622" s="39"/>
      <c r="D622" s="14"/>
      <c r="E622" s="14" t="s">
        <v>250</v>
      </c>
      <c r="F622" s="39" t="s">
        <v>251</v>
      </c>
      <c r="G622" s="16" t="s">
        <v>2168</v>
      </c>
      <c r="H622" s="3" t="s">
        <v>2167</v>
      </c>
      <c r="I622" s="3" t="s">
        <v>14</v>
      </c>
      <c r="M622" s="3" t="s">
        <v>1377</v>
      </c>
      <c r="Q622" s="16" t="s">
        <v>2164</v>
      </c>
      <c r="R622" s="16" t="s">
        <v>45</v>
      </c>
      <c r="S622" s="38">
        <v>2500000</v>
      </c>
      <c r="T622" s="16" t="s">
        <v>924</v>
      </c>
      <c r="U622" s="38">
        <v>6800000</v>
      </c>
      <c r="V622" s="16" t="s">
        <v>1399</v>
      </c>
      <c r="W622" s="3" t="s">
        <v>143</v>
      </c>
      <c r="X622" s="3" t="s">
        <v>438</v>
      </c>
      <c r="Y622" s="16" t="s">
        <v>441</v>
      </c>
      <c r="Z622" s="16" t="s">
        <v>440</v>
      </c>
      <c r="AA622" s="16" t="s">
        <v>457</v>
      </c>
      <c r="AB622" s="16" t="s">
        <v>2165</v>
      </c>
      <c r="AC622" s="16" t="s">
        <v>457</v>
      </c>
      <c r="AD622" s="16" t="s">
        <v>2165</v>
      </c>
      <c r="AE622" s="3"/>
      <c r="AF622" s="3"/>
    </row>
    <row r="623" spans="1:32" ht="89.25">
      <c r="A623" s="39" t="s">
        <v>248</v>
      </c>
      <c r="B623" s="36" t="s">
        <v>249</v>
      </c>
      <c r="C623" s="39"/>
      <c r="D623" s="14"/>
      <c r="E623" s="14" t="s">
        <v>250</v>
      </c>
      <c r="F623" s="39" t="s">
        <v>251</v>
      </c>
      <c r="G623" s="16" t="s">
        <v>2169</v>
      </c>
      <c r="H623" s="3" t="s">
        <v>2167</v>
      </c>
      <c r="I623" s="3" t="s">
        <v>14</v>
      </c>
      <c r="M623" s="3" t="s">
        <v>505</v>
      </c>
      <c r="Q623" s="16" t="s">
        <v>2170</v>
      </c>
      <c r="R623" s="16" t="s">
        <v>45</v>
      </c>
      <c r="S623" s="38">
        <v>4600000</v>
      </c>
      <c r="T623" s="16" t="s">
        <v>924</v>
      </c>
      <c r="U623" s="38">
        <v>13000000</v>
      </c>
      <c r="V623" s="16" t="s">
        <v>1399</v>
      </c>
      <c r="W623" s="3" t="s">
        <v>143</v>
      </c>
      <c r="X623" s="3" t="s">
        <v>438</v>
      </c>
      <c r="Y623" s="16" t="s">
        <v>441</v>
      </c>
      <c r="Z623" s="16" t="s">
        <v>440</v>
      </c>
      <c r="AA623" s="16" t="s">
        <v>457</v>
      </c>
      <c r="AB623" s="16" t="s">
        <v>2165</v>
      </c>
      <c r="AC623" s="16" t="s">
        <v>457</v>
      </c>
      <c r="AD623" s="16" t="s">
        <v>2165</v>
      </c>
      <c r="AE623" s="3"/>
      <c r="AF623" s="3"/>
    </row>
    <row r="624" spans="1:32" ht="89.25">
      <c r="A624" s="39" t="s">
        <v>248</v>
      </c>
      <c r="B624" s="36" t="s">
        <v>249</v>
      </c>
      <c r="C624" s="39"/>
      <c r="D624" s="14"/>
      <c r="E624" s="14" t="s">
        <v>250</v>
      </c>
      <c r="F624" s="39" t="s">
        <v>251</v>
      </c>
      <c r="G624" s="16" t="s">
        <v>2171</v>
      </c>
      <c r="H624" s="3" t="s">
        <v>2167</v>
      </c>
      <c r="I624" s="3" t="s">
        <v>14</v>
      </c>
      <c r="M624" s="3" t="s">
        <v>506</v>
      </c>
      <c r="N624" s="3" t="s">
        <v>505</v>
      </c>
      <c r="Q624" s="16" t="s">
        <v>2172</v>
      </c>
      <c r="R624" s="16" t="s">
        <v>45</v>
      </c>
      <c r="S624" s="38">
        <v>2000000</v>
      </c>
      <c r="T624" s="16" t="s">
        <v>924</v>
      </c>
      <c r="U624" s="38">
        <v>15000000</v>
      </c>
      <c r="V624" s="16" t="s">
        <v>1399</v>
      </c>
      <c r="W624" s="3" t="s">
        <v>143</v>
      </c>
      <c r="X624" s="3" t="s">
        <v>438</v>
      </c>
      <c r="Y624" s="16" t="s">
        <v>441</v>
      </c>
      <c r="Z624" s="16" t="s">
        <v>550</v>
      </c>
      <c r="AA624" s="16" t="s">
        <v>457</v>
      </c>
      <c r="AB624" s="16" t="s">
        <v>2165</v>
      </c>
      <c r="AC624" s="16" t="s">
        <v>457</v>
      </c>
      <c r="AD624" s="16" t="s">
        <v>2165</v>
      </c>
      <c r="AE624" s="3"/>
      <c r="AF624" s="3"/>
    </row>
    <row r="625" spans="1:32" ht="89.25">
      <c r="A625" s="39" t="s">
        <v>248</v>
      </c>
      <c r="B625" s="36" t="s">
        <v>249</v>
      </c>
      <c r="C625" s="39"/>
      <c r="D625" s="14"/>
      <c r="E625" s="14" t="s">
        <v>250</v>
      </c>
      <c r="F625" s="39" t="s">
        <v>251</v>
      </c>
      <c r="G625" s="16" t="s">
        <v>2173</v>
      </c>
      <c r="H625" s="3" t="s">
        <v>2167</v>
      </c>
      <c r="I625" s="3" t="s">
        <v>14</v>
      </c>
      <c r="M625" s="3" t="s">
        <v>534</v>
      </c>
      <c r="N625" s="3" t="s">
        <v>513</v>
      </c>
      <c r="Q625" s="16" t="s">
        <v>2170</v>
      </c>
      <c r="R625" s="16" t="s">
        <v>45</v>
      </c>
      <c r="S625" s="38">
        <v>2500000</v>
      </c>
      <c r="T625" s="16" t="s">
        <v>924</v>
      </c>
      <c r="U625" s="38">
        <v>6300000</v>
      </c>
      <c r="V625" s="16" t="s">
        <v>1399</v>
      </c>
      <c r="W625" s="3" t="s">
        <v>143</v>
      </c>
      <c r="X625" s="3" t="s">
        <v>438</v>
      </c>
      <c r="Y625" s="16" t="s">
        <v>441</v>
      </c>
      <c r="Z625" s="16" t="s">
        <v>440</v>
      </c>
      <c r="AA625" s="16" t="s">
        <v>457</v>
      </c>
      <c r="AB625" s="16" t="s">
        <v>2165</v>
      </c>
      <c r="AC625" s="16" t="s">
        <v>457</v>
      </c>
      <c r="AD625" s="16" t="s">
        <v>2165</v>
      </c>
      <c r="AE625" s="3"/>
      <c r="AF625" s="3"/>
    </row>
    <row r="626" spans="1:32" ht="89.25">
      <c r="A626" s="39" t="s">
        <v>248</v>
      </c>
      <c r="B626" s="36" t="s">
        <v>249</v>
      </c>
      <c r="C626" s="39"/>
      <c r="D626" s="14"/>
      <c r="E626" s="14" t="s">
        <v>250</v>
      </c>
      <c r="F626" s="39" t="s">
        <v>251</v>
      </c>
      <c r="G626" s="16" t="s">
        <v>2174</v>
      </c>
      <c r="H626" s="3" t="s">
        <v>2167</v>
      </c>
      <c r="I626" s="3" t="s">
        <v>14</v>
      </c>
      <c r="M626" s="3" t="s">
        <v>513</v>
      </c>
      <c r="N626" s="3" t="s">
        <v>506</v>
      </c>
      <c r="Q626" s="16" t="s">
        <v>887</v>
      </c>
      <c r="R626" s="16" t="s">
        <v>45</v>
      </c>
      <c r="S626" s="38">
        <v>20000</v>
      </c>
      <c r="T626" s="16" t="s">
        <v>924</v>
      </c>
      <c r="U626" s="38">
        <v>170000</v>
      </c>
      <c r="V626" s="16" t="s">
        <v>1399</v>
      </c>
      <c r="W626" s="3" t="s">
        <v>143</v>
      </c>
      <c r="X626" s="3" t="s">
        <v>438</v>
      </c>
      <c r="Y626" s="16" t="s">
        <v>441</v>
      </c>
      <c r="Z626" s="16" t="s">
        <v>440</v>
      </c>
      <c r="AA626" s="16" t="s">
        <v>457</v>
      </c>
      <c r="AB626" s="16" t="s">
        <v>2165</v>
      </c>
      <c r="AC626" s="16" t="s">
        <v>457</v>
      </c>
      <c r="AD626" s="16" t="s">
        <v>2165</v>
      </c>
      <c r="AE626" s="3"/>
      <c r="AF626" s="3"/>
    </row>
    <row r="627" spans="1:32" ht="89.25">
      <c r="A627" s="39" t="s">
        <v>248</v>
      </c>
      <c r="B627" s="36" t="s">
        <v>249</v>
      </c>
      <c r="C627" s="39"/>
      <c r="D627" s="14"/>
      <c r="E627" s="14" t="s">
        <v>250</v>
      </c>
      <c r="F627" s="39" t="s">
        <v>251</v>
      </c>
      <c r="G627" s="16" t="s">
        <v>2175</v>
      </c>
      <c r="H627" s="3" t="s">
        <v>2167</v>
      </c>
      <c r="I627" s="3" t="s">
        <v>14</v>
      </c>
      <c r="M627" s="3" t="s">
        <v>512</v>
      </c>
      <c r="N627" s="3" t="s">
        <v>455</v>
      </c>
      <c r="O627" s="3" t="s">
        <v>534</v>
      </c>
      <c r="Q627" s="16" t="s">
        <v>2176</v>
      </c>
      <c r="R627" s="16" t="s">
        <v>45</v>
      </c>
      <c r="S627" s="38">
        <v>120000</v>
      </c>
      <c r="T627" s="16" t="s">
        <v>924</v>
      </c>
      <c r="U627" s="38">
        <v>920000</v>
      </c>
      <c r="V627" s="16" t="s">
        <v>1399</v>
      </c>
      <c r="W627" s="3" t="s">
        <v>143</v>
      </c>
      <c r="X627" s="3" t="s">
        <v>438</v>
      </c>
      <c r="Y627" s="16" t="s">
        <v>441</v>
      </c>
      <c r="Z627" s="16" t="s">
        <v>440</v>
      </c>
      <c r="AA627" s="16" t="s">
        <v>457</v>
      </c>
      <c r="AB627" s="16" t="s">
        <v>2165</v>
      </c>
      <c r="AC627" s="16" t="s">
        <v>457</v>
      </c>
      <c r="AD627" s="16" t="s">
        <v>2165</v>
      </c>
      <c r="AE627" s="3"/>
      <c r="AF627" s="3"/>
    </row>
    <row r="628" spans="1:32" ht="89.25">
      <c r="A628" s="39" t="s">
        <v>248</v>
      </c>
      <c r="B628" s="36" t="s">
        <v>249</v>
      </c>
      <c r="C628" s="39"/>
      <c r="D628" s="14"/>
      <c r="E628" s="14" t="s">
        <v>250</v>
      </c>
      <c r="F628" s="39" t="s">
        <v>251</v>
      </c>
      <c r="G628" s="16" t="s">
        <v>2177</v>
      </c>
      <c r="H628" s="3" t="s">
        <v>2167</v>
      </c>
      <c r="I628" s="3" t="s">
        <v>14</v>
      </c>
      <c r="M628" s="3" t="s">
        <v>534</v>
      </c>
      <c r="Q628" s="16" t="s">
        <v>2178</v>
      </c>
      <c r="R628" s="16" t="s">
        <v>45</v>
      </c>
      <c r="S628" s="38">
        <v>16000</v>
      </c>
      <c r="T628" s="16" t="s">
        <v>924</v>
      </c>
      <c r="U628" s="38">
        <v>79000</v>
      </c>
      <c r="V628" s="16" t="s">
        <v>1399</v>
      </c>
      <c r="W628" s="3" t="s">
        <v>143</v>
      </c>
      <c r="X628" s="3" t="s">
        <v>438</v>
      </c>
      <c r="Y628" s="16" t="s">
        <v>441</v>
      </c>
      <c r="Z628" s="16" t="s">
        <v>440</v>
      </c>
      <c r="AA628" s="16" t="s">
        <v>457</v>
      </c>
      <c r="AB628" s="16" t="s">
        <v>2165</v>
      </c>
      <c r="AC628" s="16" t="s">
        <v>457</v>
      </c>
      <c r="AD628" s="16" t="s">
        <v>2165</v>
      </c>
      <c r="AE628" s="3"/>
      <c r="AF628" s="3"/>
    </row>
    <row r="629" spans="1:32" ht="89.25">
      <c r="A629" s="39" t="s">
        <v>248</v>
      </c>
      <c r="B629" s="36" t="s">
        <v>249</v>
      </c>
      <c r="C629" s="39"/>
      <c r="D629" s="14"/>
      <c r="E629" s="14" t="s">
        <v>250</v>
      </c>
      <c r="F629" s="39" t="s">
        <v>251</v>
      </c>
      <c r="G629" s="16" t="s">
        <v>2179</v>
      </c>
      <c r="H629" s="3" t="s">
        <v>2167</v>
      </c>
      <c r="I629" s="3" t="s">
        <v>14</v>
      </c>
      <c r="M629" s="3" t="s">
        <v>455</v>
      </c>
      <c r="N629" s="3" t="s">
        <v>506</v>
      </c>
      <c r="Q629" s="16" t="s">
        <v>2178</v>
      </c>
      <c r="R629" s="16" t="s">
        <v>45</v>
      </c>
      <c r="S629" s="38">
        <v>5500</v>
      </c>
      <c r="T629" s="16" t="s">
        <v>924</v>
      </c>
      <c r="U629" s="38">
        <v>42000</v>
      </c>
      <c r="V629" s="16" t="s">
        <v>1399</v>
      </c>
      <c r="W629" s="3" t="s">
        <v>143</v>
      </c>
      <c r="X629" s="3" t="s">
        <v>438</v>
      </c>
      <c r="Y629" s="16" t="s">
        <v>441</v>
      </c>
      <c r="Z629" s="16" t="s">
        <v>440</v>
      </c>
      <c r="AA629" s="16" t="s">
        <v>457</v>
      </c>
      <c r="AB629" s="16" t="s">
        <v>2165</v>
      </c>
      <c r="AC629" s="16" t="s">
        <v>457</v>
      </c>
      <c r="AD629" s="16" t="s">
        <v>2165</v>
      </c>
      <c r="AE629" s="3"/>
      <c r="AF629" s="3"/>
    </row>
    <row r="630" spans="1:32" ht="89.25">
      <c r="A630" s="39" t="s">
        <v>248</v>
      </c>
      <c r="B630" s="36" t="s">
        <v>249</v>
      </c>
      <c r="C630" s="39"/>
      <c r="D630" s="14"/>
      <c r="E630" s="14" t="s">
        <v>250</v>
      </c>
      <c r="F630" s="39" t="s">
        <v>251</v>
      </c>
      <c r="G630" s="16" t="s">
        <v>2180</v>
      </c>
      <c r="H630" s="3" t="s">
        <v>2167</v>
      </c>
      <c r="I630" s="3" t="s">
        <v>14</v>
      </c>
      <c r="M630" s="3" t="s">
        <v>534</v>
      </c>
      <c r="Q630" s="16" t="s">
        <v>2178</v>
      </c>
      <c r="R630" s="16" t="s">
        <v>45</v>
      </c>
      <c r="S630" s="38">
        <v>19000</v>
      </c>
      <c r="T630" s="16" t="s">
        <v>924</v>
      </c>
      <c r="U630" s="38">
        <v>140000</v>
      </c>
      <c r="V630" s="16" t="s">
        <v>1399</v>
      </c>
      <c r="W630" s="3" t="s">
        <v>143</v>
      </c>
      <c r="X630" s="3" t="s">
        <v>438</v>
      </c>
      <c r="Y630" s="16" t="s">
        <v>441</v>
      </c>
      <c r="Z630" s="16" t="s">
        <v>440</v>
      </c>
      <c r="AA630" s="16" t="s">
        <v>457</v>
      </c>
      <c r="AB630" s="16" t="s">
        <v>2165</v>
      </c>
      <c r="AC630" s="16" t="s">
        <v>457</v>
      </c>
      <c r="AD630" s="16" t="s">
        <v>2165</v>
      </c>
      <c r="AE630" s="3"/>
      <c r="AF630" s="3"/>
    </row>
    <row r="631" spans="1:32" ht="89.25">
      <c r="A631" s="39" t="s">
        <v>248</v>
      </c>
      <c r="B631" s="36" t="s">
        <v>249</v>
      </c>
      <c r="C631" s="39"/>
      <c r="D631" s="14"/>
      <c r="E631" s="14" t="s">
        <v>250</v>
      </c>
      <c r="F631" s="39" t="s">
        <v>251</v>
      </c>
      <c r="G631" s="16" t="s">
        <v>2181</v>
      </c>
      <c r="H631" s="3" t="s">
        <v>2167</v>
      </c>
      <c r="I631" s="3" t="s">
        <v>14</v>
      </c>
      <c r="M631" s="3" t="s">
        <v>455</v>
      </c>
      <c r="Q631" s="16" t="s">
        <v>2178</v>
      </c>
      <c r="R631" s="16" t="s">
        <v>45</v>
      </c>
      <c r="S631" s="38">
        <v>5500</v>
      </c>
      <c r="T631" s="16" t="s">
        <v>924</v>
      </c>
      <c r="U631" s="38">
        <v>42000</v>
      </c>
      <c r="V631" s="16" t="s">
        <v>1399</v>
      </c>
      <c r="W631" s="3" t="s">
        <v>143</v>
      </c>
      <c r="X631" s="3" t="s">
        <v>438</v>
      </c>
      <c r="Y631" s="16" t="s">
        <v>441</v>
      </c>
      <c r="Z631" s="16" t="s">
        <v>440</v>
      </c>
      <c r="AA631" s="16" t="s">
        <v>457</v>
      </c>
      <c r="AB631" s="16" t="s">
        <v>2165</v>
      </c>
      <c r="AC631" s="16" t="s">
        <v>457</v>
      </c>
      <c r="AD631" s="16" t="s">
        <v>2165</v>
      </c>
      <c r="AE631" s="3"/>
      <c r="AF631" s="3"/>
    </row>
    <row r="632" spans="1:32" ht="89.25">
      <c r="A632" s="39" t="s">
        <v>248</v>
      </c>
      <c r="B632" s="36" t="s">
        <v>249</v>
      </c>
      <c r="C632" s="39"/>
      <c r="D632" s="14"/>
      <c r="E632" s="14" t="s">
        <v>250</v>
      </c>
      <c r="F632" s="39" t="s">
        <v>251</v>
      </c>
      <c r="G632" s="16" t="s">
        <v>2182</v>
      </c>
      <c r="H632" s="3" t="s">
        <v>2183</v>
      </c>
      <c r="I632" s="3" t="s">
        <v>14</v>
      </c>
      <c r="M632" s="3" t="s">
        <v>455</v>
      </c>
      <c r="N632" s="3" t="s">
        <v>506</v>
      </c>
      <c r="Q632" s="16" t="s">
        <v>2184</v>
      </c>
      <c r="R632" s="16" t="s">
        <v>45</v>
      </c>
      <c r="S632" s="38">
        <v>6600</v>
      </c>
      <c r="T632" s="16" t="s">
        <v>924</v>
      </c>
      <c r="U632" s="38">
        <v>51000</v>
      </c>
      <c r="V632" s="16" t="s">
        <v>1399</v>
      </c>
      <c r="W632" s="3" t="s">
        <v>143</v>
      </c>
      <c r="X632" s="3" t="s">
        <v>438</v>
      </c>
      <c r="Y632" s="16" t="s">
        <v>441</v>
      </c>
      <c r="Z632" s="16" t="s">
        <v>440</v>
      </c>
      <c r="AA632" s="16" t="s">
        <v>457</v>
      </c>
      <c r="AB632" s="16" t="s">
        <v>2165</v>
      </c>
      <c r="AC632" s="16" t="s">
        <v>457</v>
      </c>
      <c r="AD632" s="16" t="s">
        <v>2165</v>
      </c>
      <c r="AE632" s="3"/>
      <c r="AF632" s="3"/>
    </row>
    <row r="633" spans="1:32" ht="89.25">
      <c r="A633" s="39" t="s">
        <v>248</v>
      </c>
      <c r="B633" s="36" t="s">
        <v>249</v>
      </c>
      <c r="C633" s="39"/>
      <c r="D633" s="14"/>
      <c r="E633" s="14" t="s">
        <v>250</v>
      </c>
      <c r="F633" s="39" t="s">
        <v>251</v>
      </c>
      <c r="G633" s="16" t="s">
        <v>2185</v>
      </c>
      <c r="H633" s="3" t="s">
        <v>2183</v>
      </c>
      <c r="I633" s="3" t="s">
        <v>14</v>
      </c>
      <c r="M633" s="3" t="s">
        <v>455</v>
      </c>
      <c r="N633" s="3" t="s">
        <v>506</v>
      </c>
      <c r="Q633" s="16" t="s">
        <v>2186</v>
      </c>
      <c r="R633" s="16" t="s">
        <v>45</v>
      </c>
      <c r="S633" s="38">
        <v>4100</v>
      </c>
      <c r="T633" s="16" t="s">
        <v>924</v>
      </c>
      <c r="U633" s="38">
        <v>31000</v>
      </c>
      <c r="V633" s="16" t="s">
        <v>1399</v>
      </c>
      <c r="W633" s="3" t="s">
        <v>143</v>
      </c>
      <c r="X633" s="3" t="s">
        <v>438</v>
      </c>
      <c r="Y633" s="16" t="s">
        <v>441</v>
      </c>
      <c r="Z633" s="16" t="s">
        <v>440</v>
      </c>
      <c r="AA633" s="16" t="s">
        <v>457</v>
      </c>
      <c r="AB633" s="16" t="s">
        <v>2165</v>
      </c>
      <c r="AC633" s="16" t="s">
        <v>457</v>
      </c>
      <c r="AD633" s="16" t="s">
        <v>2165</v>
      </c>
      <c r="AE633" s="3"/>
      <c r="AF633" s="3"/>
    </row>
    <row r="634" spans="1:32" ht="89.25">
      <c r="A634" s="39" t="s">
        <v>248</v>
      </c>
      <c r="B634" s="36" t="s">
        <v>249</v>
      </c>
      <c r="C634" s="39"/>
      <c r="D634" s="14"/>
      <c r="E634" s="14" t="s">
        <v>250</v>
      </c>
      <c r="F634" s="39" t="s">
        <v>251</v>
      </c>
      <c r="G634" s="16" t="s">
        <v>2187</v>
      </c>
      <c r="H634" s="3" t="s">
        <v>2183</v>
      </c>
      <c r="I634" s="3" t="s">
        <v>14</v>
      </c>
      <c r="M634" s="3" t="s">
        <v>534</v>
      </c>
      <c r="N634" s="3" t="s">
        <v>513</v>
      </c>
      <c r="O634" s="3" t="s">
        <v>506</v>
      </c>
      <c r="Q634" s="16" t="s">
        <v>2184</v>
      </c>
      <c r="R634" s="16" t="s">
        <v>45</v>
      </c>
      <c r="S634" s="38">
        <v>1300</v>
      </c>
      <c r="T634" s="16" t="s">
        <v>924</v>
      </c>
      <c r="U634" s="38">
        <v>10000</v>
      </c>
      <c r="V634" s="16" t="s">
        <v>1399</v>
      </c>
      <c r="W634" s="3" t="s">
        <v>143</v>
      </c>
      <c r="X634" s="3" t="s">
        <v>438</v>
      </c>
      <c r="Y634" s="16" t="s">
        <v>441</v>
      </c>
      <c r="Z634" s="16" t="s">
        <v>440</v>
      </c>
      <c r="AA634" s="16" t="s">
        <v>457</v>
      </c>
      <c r="AB634" s="16" t="s">
        <v>2165</v>
      </c>
      <c r="AC634" s="16" t="s">
        <v>457</v>
      </c>
      <c r="AD634" s="16" t="s">
        <v>2165</v>
      </c>
      <c r="AE634" s="3"/>
      <c r="AF634" s="3"/>
    </row>
    <row r="635" spans="1:32" ht="89.25">
      <c r="A635" s="39" t="s">
        <v>248</v>
      </c>
      <c r="B635" s="36" t="s">
        <v>249</v>
      </c>
      <c r="C635" s="39"/>
      <c r="D635" s="14"/>
      <c r="E635" s="14" t="s">
        <v>250</v>
      </c>
      <c r="F635" s="39" t="s">
        <v>251</v>
      </c>
      <c r="G635" s="16" t="s">
        <v>2188</v>
      </c>
      <c r="H635" s="3" t="s">
        <v>2183</v>
      </c>
      <c r="I635" s="3" t="s">
        <v>14</v>
      </c>
      <c r="M635" s="3" t="s">
        <v>505</v>
      </c>
      <c r="Q635" s="16" t="s">
        <v>2189</v>
      </c>
      <c r="R635" s="16" t="s">
        <v>45</v>
      </c>
      <c r="S635" s="38">
        <v>300</v>
      </c>
      <c r="T635" s="16" t="s">
        <v>924</v>
      </c>
      <c r="U635" s="38">
        <v>2500</v>
      </c>
      <c r="V635" s="16" t="s">
        <v>1399</v>
      </c>
      <c r="W635" s="3" t="s">
        <v>143</v>
      </c>
      <c r="X635" s="3" t="s">
        <v>438</v>
      </c>
      <c r="Y635" s="16" t="s">
        <v>441</v>
      </c>
      <c r="Z635" s="16" t="s">
        <v>440</v>
      </c>
      <c r="AA635" s="16" t="s">
        <v>457</v>
      </c>
      <c r="AB635" s="16" t="s">
        <v>2165</v>
      </c>
      <c r="AC635" s="16" t="s">
        <v>457</v>
      </c>
      <c r="AD635" s="16" t="s">
        <v>2165</v>
      </c>
      <c r="AE635" s="3"/>
      <c r="AF635" s="3"/>
    </row>
    <row r="636" spans="1:32" ht="89.25">
      <c r="A636" s="39" t="s">
        <v>248</v>
      </c>
      <c r="B636" s="36" t="s">
        <v>249</v>
      </c>
      <c r="C636" s="39"/>
      <c r="D636" s="14"/>
      <c r="E636" s="14" t="s">
        <v>250</v>
      </c>
      <c r="F636" s="39" t="s">
        <v>251</v>
      </c>
      <c r="G636" s="16" t="s">
        <v>2190</v>
      </c>
      <c r="H636" s="3" t="s">
        <v>2183</v>
      </c>
      <c r="I636" s="3" t="s">
        <v>14</v>
      </c>
      <c r="M636" s="3" t="s">
        <v>534</v>
      </c>
      <c r="N636" s="3" t="s">
        <v>519</v>
      </c>
      <c r="Q636" s="16" t="s">
        <v>2189</v>
      </c>
      <c r="R636" s="16" t="s">
        <v>45</v>
      </c>
      <c r="S636" s="38">
        <v>3500000</v>
      </c>
      <c r="T636" s="16" t="s">
        <v>924</v>
      </c>
      <c r="U636" s="38">
        <v>38000000</v>
      </c>
      <c r="V636" s="16" t="s">
        <v>1399</v>
      </c>
      <c r="W636" s="3" t="s">
        <v>143</v>
      </c>
      <c r="X636" s="3" t="s">
        <v>438</v>
      </c>
      <c r="Y636" s="16" t="s">
        <v>441</v>
      </c>
      <c r="Z636" s="16" t="s">
        <v>440</v>
      </c>
      <c r="AA636" s="16" t="s">
        <v>457</v>
      </c>
      <c r="AB636" s="16" t="s">
        <v>2165</v>
      </c>
      <c r="AC636" s="16" t="s">
        <v>441</v>
      </c>
      <c r="AD636" s="16" t="s">
        <v>438</v>
      </c>
      <c r="AE636" s="3"/>
      <c r="AF636" s="3"/>
    </row>
    <row r="637" spans="1:32" ht="89.25">
      <c r="A637" s="39" t="s">
        <v>248</v>
      </c>
      <c r="B637" s="36" t="s">
        <v>249</v>
      </c>
      <c r="C637" s="39"/>
      <c r="D637" s="14"/>
      <c r="E637" s="14" t="s">
        <v>250</v>
      </c>
      <c r="F637" s="39" t="s">
        <v>251</v>
      </c>
      <c r="G637" s="16" t="s">
        <v>2191</v>
      </c>
      <c r="H637" s="3" t="s">
        <v>2183</v>
      </c>
      <c r="I637" s="3" t="s">
        <v>14</v>
      </c>
      <c r="M637" s="3" t="s">
        <v>513</v>
      </c>
      <c r="N637" s="3" t="s">
        <v>519</v>
      </c>
      <c r="Q637" s="16" t="s">
        <v>2189</v>
      </c>
      <c r="R637" s="16" t="s">
        <v>45</v>
      </c>
      <c r="S637" s="38">
        <v>550000</v>
      </c>
      <c r="T637" s="16" t="s">
        <v>924</v>
      </c>
      <c r="U637" s="38">
        <v>4400000</v>
      </c>
      <c r="V637" s="16" t="s">
        <v>1399</v>
      </c>
      <c r="W637" s="3" t="s">
        <v>143</v>
      </c>
      <c r="X637" s="3" t="s">
        <v>438</v>
      </c>
      <c r="Y637" s="16" t="s">
        <v>441</v>
      </c>
      <c r="Z637" s="16" t="s">
        <v>440</v>
      </c>
      <c r="AA637" s="16" t="s">
        <v>457</v>
      </c>
      <c r="AB637" s="16" t="s">
        <v>2165</v>
      </c>
      <c r="AC637" s="16" t="s">
        <v>457</v>
      </c>
      <c r="AD637" s="16" t="s">
        <v>2165</v>
      </c>
      <c r="AE637" s="3"/>
      <c r="AF637" s="3"/>
    </row>
    <row r="638" spans="1:32" ht="89.25">
      <c r="A638" s="39" t="s">
        <v>248</v>
      </c>
      <c r="B638" s="36" t="s">
        <v>249</v>
      </c>
      <c r="C638" s="39"/>
      <c r="D638" s="14"/>
      <c r="E638" s="14" t="s">
        <v>250</v>
      </c>
      <c r="F638" s="39" t="s">
        <v>251</v>
      </c>
      <c r="G638" s="16" t="s">
        <v>2192</v>
      </c>
      <c r="H638" s="3" t="s">
        <v>2183</v>
      </c>
      <c r="I638" s="3" t="s">
        <v>14</v>
      </c>
      <c r="M638" s="3" t="s">
        <v>513</v>
      </c>
      <c r="Q638" s="16" t="s">
        <v>887</v>
      </c>
      <c r="R638" s="16" t="s">
        <v>45</v>
      </c>
      <c r="S638" s="38">
        <v>7900</v>
      </c>
      <c r="T638" s="16" t="s">
        <v>924</v>
      </c>
      <c r="U638" s="38">
        <v>60000</v>
      </c>
      <c r="V638" s="16" t="s">
        <v>1399</v>
      </c>
      <c r="W638" s="3" t="s">
        <v>143</v>
      </c>
      <c r="X638" s="3" t="s">
        <v>438</v>
      </c>
      <c r="Y638" s="16" t="s">
        <v>441</v>
      </c>
      <c r="Z638" s="16" t="s">
        <v>440</v>
      </c>
      <c r="AA638" s="16" t="s">
        <v>457</v>
      </c>
      <c r="AB638" s="16" t="s">
        <v>2165</v>
      </c>
      <c r="AC638" s="16" t="s">
        <v>457</v>
      </c>
      <c r="AD638" s="16" t="s">
        <v>2165</v>
      </c>
      <c r="AE638" s="3"/>
      <c r="AF638" s="3"/>
    </row>
    <row r="639" spans="1:32" ht="89.25">
      <c r="A639" s="39" t="s">
        <v>248</v>
      </c>
      <c r="B639" s="36" t="s">
        <v>249</v>
      </c>
      <c r="C639" s="39"/>
      <c r="D639" s="14"/>
      <c r="E639" s="14" t="s">
        <v>250</v>
      </c>
      <c r="F639" s="39" t="s">
        <v>251</v>
      </c>
      <c r="G639" s="16" t="s">
        <v>2193</v>
      </c>
      <c r="H639" s="3" t="s">
        <v>2183</v>
      </c>
      <c r="I639" s="3" t="s">
        <v>14</v>
      </c>
      <c r="M639" s="3" t="s">
        <v>520</v>
      </c>
      <c r="N639" s="3" t="s">
        <v>534</v>
      </c>
      <c r="Q639" s="16" t="s">
        <v>2194</v>
      </c>
      <c r="R639" s="16" t="s">
        <v>45</v>
      </c>
      <c r="S639" s="38">
        <v>6500000</v>
      </c>
      <c r="T639" s="16" t="s">
        <v>924</v>
      </c>
      <c r="U639" s="38">
        <v>55000000</v>
      </c>
      <c r="V639" s="16" t="s">
        <v>1399</v>
      </c>
      <c r="W639" s="3" t="s">
        <v>143</v>
      </c>
      <c r="X639" s="3" t="s">
        <v>438</v>
      </c>
      <c r="Y639" s="16" t="s">
        <v>441</v>
      </c>
      <c r="Z639" s="16" t="s">
        <v>440</v>
      </c>
      <c r="AA639" s="16" t="s">
        <v>457</v>
      </c>
      <c r="AB639" s="16" t="s">
        <v>2165</v>
      </c>
      <c r="AC639" s="16" t="s">
        <v>457</v>
      </c>
      <c r="AD639" s="16" t="s">
        <v>2165</v>
      </c>
      <c r="AE639" s="3"/>
      <c r="AF639" s="3"/>
    </row>
    <row r="640" spans="1:32" ht="89.25">
      <c r="A640" s="39" t="s">
        <v>248</v>
      </c>
      <c r="B640" s="36" t="s">
        <v>249</v>
      </c>
      <c r="C640" s="39"/>
      <c r="D640" s="14"/>
      <c r="E640" s="14" t="s">
        <v>250</v>
      </c>
      <c r="F640" s="39" t="s">
        <v>251</v>
      </c>
      <c r="G640" s="16" t="s">
        <v>2195</v>
      </c>
      <c r="H640" s="3" t="s">
        <v>2183</v>
      </c>
      <c r="I640" s="3" t="s">
        <v>14</v>
      </c>
      <c r="M640" s="3" t="s">
        <v>956</v>
      </c>
      <c r="N640" s="3" t="s">
        <v>534</v>
      </c>
      <c r="Q640" s="16" t="s">
        <v>2189</v>
      </c>
      <c r="R640" s="16" t="s">
        <v>45</v>
      </c>
      <c r="S640" s="38">
        <v>3700000</v>
      </c>
      <c r="T640" s="16" t="s">
        <v>924</v>
      </c>
      <c r="U640" s="38">
        <v>16000000</v>
      </c>
      <c r="V640" s="16" t="s">
        <v>1399</v>
      </c>
      <c r="W640" s="3" t="s">
        <v>143</v>
      </c>
      <c r="X640" s="3" t="s">
        <v>438</v>
      </c>
      <c r="Y640" s="16" t="s">
        <v>441</v>
      </c>
      <c r="Z640" s="16" t="s">
        <v>440</v>
      </c>
      <c r="AA640" s="16" t="s">
        <v>457</v>
      </c>
      <c r="AB640" s="16" t="s">
        <v>2165</v>
      </c>
      <c r="AC640" s="16" t="s">
        <v>457</v>
      </c>
      <c r="AD640" s="16" t="s">
        <v>2165</v>
      </c>
      <c r="AE640" s="3"/>
      <c r="AF640" s="3"/>
    </row>
    <row r="641" spans="1:32" ht="89.25">
      <c r="A641" s="39" t="s">
        <v>248</v>
      </c>
      <c r="B641" s="36" t="s">
        <v>249</v>
      </c>
      <c r="C641" s="39"/>
      <c r="D641" s="14"/>
      <c r="E641" s="14" t="s">
        <v>250</v>
      </c>
      <c r="F641" s="39" t="s">
        <v>251</v>
      </c>
      <c r="G641" s="16" t="s">
        <v>2196</v>
      </c>
      <c r="H641" s="3" t="s">
        <v>2197</v>
      </c>
      <c r="I641" s="3" t="s">
        <v>15</v>
      </c>
      <c r="M641" s="3" t="s">
        <v>592</v>
      </c>
      <c r="Q641" s="16" t="s">
        <v>887</v>
      </c>
      <c r="R641" s="16" t="s">
        <v>45</v>
      </c>
      <c r="S641" s="38">
        <v>10000</v>
      </c>
      <c r="T641" s="16" t="s">
        <v>924</v>
      </c>
      <c r="U641" s="38">
        <v>30000</v>
      </c>
      <c r="V641" s="16" t="s">
        <v>1399</v>
      </c>
      <c r="W641" s="3" t="s">
        <v>143</v>
      </c>
      <c r="X641" s="3" t="s">
        <v>438</v>
      </c>
      <c r="Y641" s="16" t="s">
        <v>441</v>
      </c>
      <c r="Z641" s="16" t="s">
        <v>440</v>
      </c>
      <c r="AA641" s="16" t="s">
        <v>441</v>
      </c>
      <c r="AB641" s="16" t="s">
        <v>438</v>
      </c>
      <c r="AC641" s="16" t="s">
        <v>441</v>
      </c>
      <c r="AD641" s="16" t="s">
        <v>438</v>
      </c>
      <c r="AE641" s="3"/>
      <c r="AF641" s="3"/>
    </row>
    <row r="642" spans="1:32" ht="89.25">
      <c r="A642" s="39" t="s">
        <v>248</v>
      </c>
      <c r="B642" s="36" t="s">
        <v>249</v>
      </c>
      <c r="C642" s="39"/>
      <c r="D642" s="14"/>
      <c r="E642" s="14" t="s">
        <v>250</v>
      </c>
      <c r="F642" s="39" t="s">
        <v>251</v>
      </c>
      <c r="G642" s="16" t="s">
        <v>2198</v>
      </c>
      <c r="H642" s="3" t="s">
        <v>2197</v>
      </c>
      <c r="I642" s="3" t="s">
        <v>15</v>
      </c>
      <c r="M642" s="3" t="s">
        <v>566</v>
      </c>
      <c r="N642" s="3" t="s">
        <v>592</v>
      </c>
      <c r="Q642" s="16" t="s">
        <v>887</v>
      </c>
      <c r="R642" s="16" t="s">
        <v>45</v>
      </c>
      <c r="S642" s="38">
        <v>4200000</v>
      </c>
      <c r="T642" s="16" t="s">
        <v>924</v>
      </c>
      <c r="U642" s="38">
        <v>26000000</v>
      </c>
      <c r="V642" s="16" t="s">
        <v>1399</v>
      </c>
      <c r="W642" s="3" t="s">
        <v>143</v>
      </c>
      <c r="X642" s="3" t="s">
        <v>438</v>
      </c>
      <c r="Y642" s="16" t="s">
        <v>441</v>
      </c>
      <c r="Z642" s="16" t="s">
        <v>440</v>
      </c>
      <c r="AA642" s="16" t="s">
        <v>441</v>
      </c>
      <c r="AB642" s="16" t="s">
        <v>438</v>
      </c>
      <c r="AC642" s="16" t="s">
        <v>441</v>
      </c>
      <c r="AD642" s="16" t="s">
        <v>438</v>
      </c>
      <c r="AE642" s="3"/>
      <c r="AF642" s="3"/>
    </row>
    <row r="643" spans="1:32" ht="89.25">
      <c r="A643" s="39" t="s">
        <v>248</v>
      </c>
      <c r="B643" s="36" t="s">
        <v>249</v>
      </c>
      <c r="C643" s="39"/>
      <c r="D643" s="14"/>
      <c r="E643" s="14" t="s">
        <v>250</v>
      </c>
      <c r="F643" s="39" t="s">
        <v>251</v>
      </c>
      <c r="G643" s="16" t="s">
        <v>2199</v>
      </c>
      <c r="H643" s="3" t="s">
        <v>2197</v>
      </c>
      <c r="I643" s="3" t="s">
        <v>15</v>
      </c>
      <c r="M643" s="3" t="s">
        <v>629</v>
      </c>
      <c r="Q643" s="16" t="s">
        <v>887</v>
      </c>
      <c r="R643" s="16" t="s">
        <v>45</v>
      </c>
      <c r="S643" s="38">
        <v>4600000</v>
      </c>
      <c r="T643" s="16" t="s">
        <v>924</v>
      </c>
      <c r="U643" s="38">
        <v>39000000</v>
      </c>
      <c r="V643" s="16" t="s">
        <v>1399</v>
      </c>
      <c r="W643" s="3" t="s">
        <v>143</v>
      </c>
      <c r="X643" s="3" t="s">
        <v>438</v>
      </c>
      <c r="Y643" s="16" t="s">
        <v>441</v>
      </c>
      <c r="Z643" s="16" t="s">
        <v>440</v>
      </c>
      <c r="AA643" s="16" t="s">
        <v>441</v>
      </c>
      <c r="AB643" s="16" t="s">
        <v>438</v>
      </c>
      <c r="AC643" s="16" t="s">
        <v>441</v>
      </c>
      <c r="AD643" s="16" t="s">
        <v>438</v>
      </c>
      <c r="AE643" s="3"/>
      <c r="AF643" s="3"/>
    </row>
    <row r="644" spans="1:32" ht="89.25">
      <c r="A644" s="39" t="s">
        <v>248</v>
      </c>
      <c r="B644" s="36" t="s">
        <v>249</v>
      </c>
      <c r="C644" s="39"/>
      <c r="D644" s="14"/>
      <c r="E644" s="14" t="s">
        <v>250</v>
      </c>
      <c r="F644" s="39" t="s">
        <v>251</v>
      </c>
      <c r="G644" s="16" t="s">
        <v>2200</v>
      </c>
      <c r="H644" s="3" t="s">
        <v>2197</v>
      </c>
      <c r="I644" s="3" t="s">
        <v>15</v>
      </c>
      <c r="M644" s="3" t="s">
        <v>566</v>
      </c>
      <c r="Q644" s="16" t="s">
        <v>2201</v>
      </c>
      <c r="R644" s="16" t="s">
        <v>45</v>
      </c>
      <c r="S644" s="38">
        <v>32000</v>
      </c>
      <c r="T644" s="16" t="s">
        <v>450</v>
      </c>
      <c r="U644" s="38">
        <v>220000</v>
      </c>
      <c r="V644" s="16" t="s">
        <v>483</v>
      </c>
      <c r="W644" s="3" t="s">
        <v>143</v>
      </c>
      <c r="X644" s="3" t="s">
        <v>438</v>
      </c>
      <c r="Y644" s="16" t="s">
        <v>441</v>
      </c>
      <c r="Z644" s="16" t="s">
        <v>440</v>
      </c>
      <c r="AA644" s="16" t="s">
        <v>441</v>
      </c>
      <c r="AB644" s="16" t="s">
        <v>438</v>
      </c>
      <c r="AC644" s="16" t="s">
        <v>441</v>
      </c>
      <c r="AD644" s="16" t="s">
        <v>438</v>
      </c>
      <c r="AE644" s="3"/>
      <c r="AF644" s="3"/>
    </row>
    <row r="645" spans="1:32" ht="89.25">
      <c r="A645" s="39" t="s">
        <v>248</v>
      </c>
      <c r="B645" s="36" t="s">
        <v>249</v>
      </c>
      <c r="C645" s="39"/>
      <c r="D645" s="14"/>
      <c r="E645" s="14" t="s">
        <v>250</v>
      </c>
      <c r="F645" s="39" t="s">
        <v>251</v>
      </c>
      <c r="G645" s="16" t="s">
        <v>2202</v>
      </c>
      <c r="H645" s="3" t="s">
        <v>2197</v>
      </c>
      <c r="I645" s="3" t="s">
        <v>15</v>
      </c>
      <c r="M645" s="3" t="s">
        <v>629</v>
      </c>
      <c r="Q645" s="16" t="s">
        <v>2201</v>
      </c>
      <c r="R645" s="16" t="s">
        <v>45</v>
      </c>
      <c r="S645" s="38">
        <v>168000</v>
      </c>
      <c r="T645" s="16" t="s">
        <v>450</v>
      </c>
      <c r="U645" s="38">
        <v>1223000</v>
      </c>
      <c r="V645" s="16" t="s">
        <v>483</v>
      </c>
      <c r="W645" s="3" t="s">
        <v>143</v>
      </c>
      <c r="X645" s="3" t="s">
        <v>438</v>
      </c>
      <c r="Y645" s="16" t="s">
        <v>441</v>
      </c>
      <c r="Z645" s="16" t="s">
        <v>440</v>
      </c>
      <c r="AA645" s="16" t="s">
        <v>441</v>
      </c>
      <c r="AB645" s="16" t="s">
        <v>438</v>
      </c>
      <c r="AC645" s="16" t="s">
        <v>441</v>
      </c>
      <c r="AD645" s="16" t="s">
        <v>438</v>
      </c>
      <c r="AE645" s="3"/>
      <c r="AF645" s="3"/>
    </row>
    <row r="646" spans="1:32" ht="89.25">
      <c r="A646" s="39" t="s">
        <v>248</v>
      </c>
      <c r="B646" s="36" t="s">
        <v>249</v>
      </c>
      <c r="C646" s="39"/>
      <c r="D646" s="14"/>
      <c r="E646" s="14" t="s">
        <v>250</v>
      </c>
      <c r="F646" s="39" t="s">
        <v>251</v>
      </c>
      <c r="G646" s="16" t="s">
        <v>2203</v>
      </c>
      <c r="H646" s="3" t="s">
        <v>2197</v>
      </c>
      <c r="I646" s="3" t="s">
        <v>15</v>
      </c>
      <c r="J646" s="3" t="s">
        <v>16</v>
      </c>
      <c r="M646" s="3" t="s">
        <v>1268</v>
      </c>
      <c r="N646" s="3" t="s">
        <v>1084</v>
      </c>
      <c r="Q646" s="16" t="s">
        <v>2204</v>
      </c>
      <c r="R646" s="16" t="s">
        <v>45</v>
      </c>
      <c r="S646" s="38">
        <v>6000</v>
      </c>
      <c r="T646" s="16" t="s">
        <v>450</v>
      </c>
      <c r="U646" s="38">
        <v>32000</v>
      </c>
      <c r="V646" s="16" t="s">
        <v>483</v>
      </c>
      <c r="W646" s="3" t="s">
        <v>143</v>
      </c>
      <c r="X646" s="3" t="s">
        <v>438</v>
      </c>
      <c r="Y646" s="16" t="s">
        <v>441</v>
      </c>
      <c r="Z646" s="16" t="s">
        <v>440</v>
      </c>
      <c r="AA646" s="16" t="s">
        <v>441</v>
      </c>
      <c r="AB646" s="16" t="s">
        <v>438</v>
      </c>
      <c r="AC646" s="16" t="s">
        <v>441</v>
      </c>
      <c r="AD646" s="16" t="s">
        <v>438</v>
      </c>
      <c r="AE646" s="3"/>
      <c r="AF646" s="3"/>
    </row>
    <row r="647" spans="1:32" ht="89.25">
      <c r="A647" s="39" t="s">
        <v>248</v>
      </c>
      <c r="B647" s="36" t="s">
        <v>249</v>
      </c>
      <c r="C647" s="39"/>
      <c r="D647" s="14"/>
      <c r="E647" s="14" t="s">
        <v>250</v>
      </c>
      <c r="F647" s="39" t="s">
        <v>251</v>
      </c>
      <c r="G647" s="16" t="s">
        <v>2205</v>
      </c>
      <c r="H647" s="3" t="s">
        <v>2206</v>
      </c>
      <c r="I647" s="3" t="s">
        <v>447</v>
      </c>
      <c r="M647" s="3" t="s">
        <v>481</v>
      </c>
      <c r="Q647" s="16" t="s">
        <v>887</v>
      </c>
      <c r="R647" s="16" t="s">
        <v>45</v>
      </c>
      <c r="S647" s="38" t="s">
        <v>2207</v>
      </c>
      <c r="T647" s="16" t="s">
        <v>924</v>
      </c>
      <c r="U647" s="38" t="s">
        <v>2208</v>
      </c>
      <c r="V647" s="16" t="s">
        <v>1399</v>
      </c>
      <c r="W647" s="3" t="s">
        <v>143</v>
      </c>
      <c r="X647" s="3" t="s">
        <v>438</v>
      </c>
      <c r="Y647" s="16" t="s">
        <v>441</v>
      </c>
      <c r="Z647" s="16" t="s">
        <v>440</v>
      </c>
      <c r="AA647" s="16" t="s">
        <v>441</v>
      </c>
      <c r="AB647" s="16" t="s">
        <v>438</v>
      </c>
      <c r="AC647" s="16" t="s">
        <v>441</v>
      </c>
      <c r="AD647" s="16" t="s">
        <v>438</v>
      </c>
      <c r="AE647" s="3"/>
      <c r="AF647" s="3"/>
    </row>
    <row r="648" spans="1:32" ht="89.25">
      <c r="A648" s="39" t="s">
        <v>248</v>
      </c>
      <c r="B648" s="36" t="s">
        <v>249</v>
      </c>
      <c r="C648" s="39"/>
      <c r="D648" s="14"/>
      <c r="E648" s="14" t="s">
        <v>250</v>
      </c>
      <c r="F648" s="39" t="s">
        <v>251</v>
      </c>
      <c r="G648" s="16" t="s">
        <v>2209</v>
      </c>
      <c r="H648" s="3" t="s">
        <v>2206</v>
      </c>
      <c r="I648" s="3" t="s">
        <v>447</v>
      </c>
      <c r="M648" s="3" t="s">
        <v>1343</v>
      </c>
      <c r="Q648" s="16" t="s">
        <v>887</v>
      </c>
      <c r="R648" s="16" t="s">
        <v>45</v>
      </c>
      <c r="S648" s="38" t="s">
        <v>2210</v>
      </c>
      <c r="T648" s="16" t="s">
        <v>924</v>
      </c>
      <c r="U648" s="38" t="s">
        <v>2211</v>
      </c>
      <c r="V648" s="16" t="s">
        <v>1399</v>
      </c>
      <c r="W648" s="3" t="s">
        <v>143</v>
      </c>
      <c r="X648" s="3" t="s">
        <v>438</v>
      </c>
      <c r="Y648" s="16" t="s">
        <v>441</v>
      </c>
      <c r="Z648" s="16" t="s">
        <v>440</v>
      </c>
      <c r="AA648" s="16" t="s">
        <v>441</v>
      </c>
      <c r="AB648" s="16" t="s">
        <v>438</v>
      </c>
      <c r="AC648" s="16" t="s">
        <v>441</v>
      </c>
      <c r="AD648" s="16" t="s">
        <v>438</v>
      </c>
      <c r="AE648" s="3"/>
      <c r="AF648" s="3"/>
    </row>
    <row r="649" spans="1:32" ht="140.25">
      <c r="A649" s="16" t="s">
        <v>46</v>
      </c>
      <c r="B649" s="19" t="s">
        <v>47</v>
      </c>
      <c r="E649" s="3" t="s">
        <v>48</v>
      </c>
      <c r="F649" s="16" t="s">
        <v>49</v>
      </c>
      <c r="G649" s="16" t="s">
        <v>2212</v>
      </c>
      <c r="H649" s="3" t="s">
        <v>2213</v>
      </c>
      <c r="I649" s="3" t="s">
        <v>11</v>
      </c>
      <c r="J649" s="3" t="s">
        <v>538</v>
      </c>
      <c r="M649" s="3" t="s">
        <v>549</v>
      </c>
      <c r="N649" s="3" t="s">
        <v>509</v>
      </c>
      <c r="O649" s="3" t="s">
        <v>520</v>
      </c>
      <c r="Q649" s="16" t="s">
        <v>2214</v>
      </c>
      <c r="R649" s="16" t="s">
        <v>45</v>
      </c>
      <c r="S649" s="38">
        <v>314807</v>
      </c>
      <c r="T649" s="16" t="s">
        <v>450</v>
      </c>
      <c r="U649" s="38">
        <v>1582098</v>
      </c>
      <c r="V649" s="16" t="s">
        <v>483</v>
      </c>
      <c r="W649" s="3" t="s">
        <v>619</v>
      </c>
      <c r="X649" s="3" t="s">
        <v>438</v>
      </c>
      <c r="Y649" s="16" t="s">
        <v>439</v>
      </c>
      <c r="Z649" s="16" t="s">
        <v>440</v>
      </c>
      <c r="AA649" s="16" t="s">
        <v>441</v>
      </c>
      <c r="AB649" s="16" t="s">
        <v>438</v>
      </c>
      <c r="AC649" s="16" t="s">
        <v>441</v>
      </c>
      <c r="AD649" s="16" t="s">
        <v>438</v>
      </c>
    </row>
    <row r="650" spans="1:32" ht="89.25">
      <c r="A650" s="16" t="s">
        <v>46</v>
      </c>
      <c r="B650" s="19" t="s">
        <v>47</v>
      </c>
      <c r="E650" s="3" t="s">
        <v>48</v>
      </c>
      <c r="F650" s="16" t="s">
        <v>49</v>
      </c>
      <c r="G650" s="16" t="s">
        <v>2215</v>
      </c>
      <c r="H650" s="3" t="s">
        <v>1166</v>
      </c>
      <c r="I650" s="3" t="s">
        <v>538</v>
      </c>
      <c r="M650" s="3" t="s">
        <v>911</v>
      </c>
      <c r="N650" s="3" t="s">
        <v>548</v>
      </c>
      <c r="O650" s="3" t="s">
        <v>542</v>
      </c>
      <c r="P650" s="3" t="s">
        <v>539</v>
      </c>
      <c r="Q650" s="16" t="s">
        <v>2216</v>
      </c>
      <c r="R650" s="16" t="s">
        <v>45</v>
      </c>
      <c r="S650" s="38">
        <v>456399</v>
      </c>
      <c r="T650" s="16" t="s">
        <v>450</v>
      </c>
      <c r="U650" s="38">
        <v>5143558</v>
      </c>
      <c r="V650" s="16" t="s">
        <v>483</v>
      </c>
      <c r="W650" s="3" t="s">
        <v>754</v>
      </c>
      <c r="X650" s="3" t="s">
        <v>753</v>
      </c>
      <c r="Y650" s="16" t="s">
        <v>439</v>
      </c>
      <c r="Z650" s="16" t="s">
        <v>440</v>
      </c>
      <c r="AA650" s="16" t="s">
        <v>439</v>
      </c>
      <c r="AB650" s="16" t="s">
        <v>438</v>
      </c>
      <c r="AC650" s="16" t="s">
        <v>439</v>
      </c>
      <c r="AD650" s="16" t="s">
        <v>438</v>
      </c>
    </row>
    <row r="651" spans="1:32" ht="114.75">
      <c r="A651" s="16" t="s">
        <v>46</v>
      </c>
      <c r="B651" s="19" t="s">
        <v>47</v>
      </c>
      <c r="E651" s="3" t="s">
        <v>48</v>
      </c>
      <c r="F651" s="16" t="s">
        <v>49</v>
      </c>
      <c r="G651" s="16" t="s">
        <v>2217</v>
      </c>
      <c r="H651" s="3" t="s">
        <v>1890</v>
      </c>
      <c r="I651" s="3" t="s">
        <v>14</v>
      </c>
      <c r="M651" s="3" t="s">
        <v>505</v>
      </c>
      <c r="N651" s="3" t="s">
        <v>506</v>
      </c>
      <c r="Q651" s="16" t="s">
        <v>2218</v>
      </c>
      <c r="R651" s="16" t="s">
        <v>45</v>
      </c>
      <c r="S651" s="38">
        <v>1571396</v>
      </c>
      <c r="T651" s="16" t="s">
        <v>450</v>
      </c>
      <c r="U651" s="38">
        <v>58727298</v>
      </c>
      <c r="V651" s="16" t="s">
        <v>483</v>
      </c>
      <c r="W651" s="3" t="s">
        <v>143</v>
      </c>
      <c r="X651" s="43" t="s">
        <v>463</v>
      </c>
      <c r="Y651" s="16" t="s">
        <v>439</v>
      </c>
      <c r="Z651" s="16" t="s">
        <v>440</v>
      </c>
      <c r="AA651" s="16" t="s">
        <v>439</v>
      </c>
      <c r="AB651" s="16" t="s">
        <v>438</v>
      </c>
      <c r="AC651" s="16" t="s">
        <v>439</v>
      </c>
      <c r="AD651" s="16" t="s">
        <v>438</v>
      </c>
      <c r="AE651" s="3"/>
      <c r="AF651" s="3"/>
    </row>
    <row r="652" spans="1:32" ht="127.5">
      <c r="A652" s="16" t="s">
        <v>46</v>
      </c>
      <c r="B652" s="19" t="s">
        <v>47</v>
      </c>
      <c r="E652" s="3" t="s">
        <v>48</v>
      </c>
      <c r="F652" s="16" t="s">
        <v>49</v>
      </c>
      <c r="G652" s="16" t="s">
        <v>2219</v>
      </c>
      <c r="H652" s="3" t="s">
        <v>612</v>
      </c>
      <c r="I652" s="3" t="s">
        <v>14</v>
      </c>
      <c r="M652" s="3" t="s">
        <v>435</v>
      </c>
      <c r="Q652" s="16" t="s">
        <v>2220</v>
      </c>
      <c r="R652" s="16" t="s">
        <v>45</v>
      </c>
      <c r="S652" s="38">
        <v>41418</v>
      </c>
      <c r="T652" s="16" t="s">
        <v>450</v>
      </c>
      <c r="U652" s="38">
        <v>371149</v>
      </c>
      <c r="V652" s="16" t="s">
        <v>483</v>
      </c>
      <c r="W652" s="3" t="s">
        <v>143</v>
      </c>
      <c r="X652" s="43" t="s">
        <v>463</v>
      </c>
      <c r="Y652" s="16" t="s">
        <v>439</v>
      </c>
      <c r="Z652" s="16" t="s">
        <v>440</v>
      </c>
      <c r="AA652" s="16" t="s">
        <v>441</v>
      </c>
      <c r="AB652" s="16" t="s">
        <v>438</v>
      </c>
      <c r="AC652" s="16" t="s">
        <v>441</v>
      </c>
      <c r="AD652" s="16" t="s">
        <v>438</v>
      </c>
      <c r="AE652" s="3"/>
      <c r="AF652" s="3"/>
    </row>
    <row r="653" spans="1:32" ht="114.75">
      <c r="A653" s="16" t="s">
        <v>46</v>
      </c>
      <c r="B653" s="19" t="s">
        <v>47</v>
      </c>
      <c r="E653" s="3" t="s">
        <v>48</v>
      </c>
      <c r="F653" s="16" t="s">
        <v>49</v>
      </c>
      <c r="G653" s="16" t="s">
        <v>2221</v>
      </c>
      <c r="H653" s="3" t="s">
        <v>2222</v>
      </c>
      <c r="I653" s="3" t="s">
        <v>14</v>
      </c>
      <c r="M653" s="3" t="s">
        <v>520</v>
      </c>
      <c r="N653" s="3" t="s">
        <v>534</v>
      </c>
      <c r="Q653" s="16" t="s">
        <v>2223</v>
      </c>
      <c r="R653" s="16" t="s">
        <v>45</v>
      </c>
      <c r="S653" s="38">
        <v>34295</v>
      </c>
      <c r="T653" s="16" t="s">
        <v>450</v>
      </c>
      <c r="U653" s="38">
        <v>116164</v>
      </c>
      <c r="V653" s="16" t="s">
        <v>483</v>
      </c>
      <c r="W653" s="3" t="s">
        <v>143</v>
      </c>
      <c r="X653" s="43" t="s">
        <v>951</v>
      </c>
      <c r="Y653" s="16" t="s">
        <v>439</v>
      </c>
      <c r="Z653" s="16" t="s">
        <v>440</v>
      </c>
      <c r="AA653" s="16" t="s">
        <v>439</v>
      </c>
      <c r="AB653" s="16" t="s">
        <v>438</v>
      </c>
      <c r="AC653" s="16" t="s">
        <v>441</v>
      </c>
      <c r="AD653" s="16" t="s">
        <v>438</v>
      </c>
      <c r="AE653" s="3"/>
      <c r="AF653" s="3"/>
    </row>
    <row r="654" spans="1:32" ht="89.25">
      <c r="A654" s="16" t="s">
        <v>46</v>
      </c>
      <c r="B654" s="19" t="s">
        <v>47</v>
      </c>
      <c r="E654" s="3" t="s">
        <v>48</v>
      </c>
      <c r="F654" s="16" t="s">
        <v>49</v>
      </c>
      <c r="G654" s="16" t="s">
        <v>2224</v>
      </c>
      <c r="H654" s="3" t="s">
        <v>1906</v>
      </c>
      <c r="I654" s="3" t="s">
        <v>15</v>
      </c>
      <c r="M654" s="3" t="s">
        <v>596</v>
      </c>
      <c r="N654" s="3" t="s">
        <v>575</v>
      </c>
      <c r="Q654" s="16" t="s">
        <v>2225</v>
      </c>
      <c r="R654" s="16" t="s">
        <v>45</v>
      </c>
      <c r="S654" s="38">
        <v>776894</v>
      </c>
      <c r="T654" s="16" t="s">
        <v>450</v>
      </c>
      <c r="U654" s="38">
        <v>7419118</v>
      </c>
      <c r="V654" s="16" t="s">
        <v>483</v>
      </c>
      <c r="W654" s="3" t="s">
        <v>143</v>
      </c>
      <c r="X654" s="3" t="s">
        <v>598</v>
      </c>
      <c r="Y654" s="16" t="s">
        <v>439</v>
      </c>
      <c r="Z654" s="16" t="s">
        <v>440</v>
      </c>
      <c r="AA654" s="16" t="s">
        <v>441</v>
      </c>
      <c r="AB654" s="16" t="s">
        <v>438</v>
      </c>
      <c r="AC654" s="16" t="s">
        <v>441</v>
      </c>
      <c r="AD654" s="16" t="s">
        <v>438</v>
      </c>
      <c r="AE654" s="3"/>
      <c r="AF654" s="3"/>
    </row>
    <row r="655" spans="1:32" ht="229.5">
      <c r="A655" s="16" t="s">
        <v>46</v>
      </c>
      <c r="B655" s="19" t="s">
        <v>47</v>
      </c>
      <c r="E655" s="3" t="s">
        <v>48</v>
      </c>
      <c r="F655" s="16" t="s">
        <v>49</v>
      </c>
      <c r="G655" s="16" t="s">
        <v>2226</v>
      </c>
      <c r="H655" s="3" t="s">
        <v>2227</v>
      </c>
      <c r="I655" s="3" t="s">
        <v>447</v>
      </c>
      <c r="M655" s="3" t="s">
        <v>448</v>
      </c>
      <c r="N655" s="3" t="s">
        <v>715</v>
      </c>
      <c r="O655" s="3" t="s">
        <v>481</v>
      </c>
      <c r="Q655" s="16" t="s">
        <v>2228</v>
      </c>
      <c r="R655" s="16" t="s">
        <v>45</v>
      </c>
      <c r="S655" s="38">
        <v>8480</v>
      </c>
      <c r="T655" s="16" t="s">
        <v>450</v>
      </c>
      <c r="U655" s="38">
        <v>61489</v>
      </c>
      <c r="V655" s="16" t="s">
        <v>483</v>
      </c>
      <c r="W655" s="3" t="s">
        <v>692</v>
      </c>
      <c r="X655" s="3" t="s">
        <v>438</v>
      </c>
      <c r="Y655" s="16" t="s">
        <v>439</v>
      </c>
      <c r="Z655" s="16" t="s">
        <v>440</v>
      </c>
      <c r="AA655" s="16" t="s">
        <v>441</v>
      </c>
      <c r="AB655" s="16" t="s">
        <v>438</v>
      </c>
      <c r="AC655" s="16" t="s">
        <v>441</v>
      </c>
      <c r="AD655" s="16" t="s">
        <v>438</v>
      </c>
      <c r="AE655" s="3"/>
      <c r="AF655" s="3"/>
    </row>
    <row r="656" spans="1:32" ht="89.25">
      <c r="A656" s="16" t="s">
        <v>52</v>
      </c>
      <c r="B656" s="19" t="s">
        <v>53</v>
      </c>
      <c r="C656" s="16" t="s">
        <v>2229</v>
      </c>
      <c r="D656" s="19" t="s">
        <v>2230</v>
      </c>
      <c r="E656" s="3" t="s">
        <v>54</v>
      </c>
      <c r="F656" s="16" t="s">
        <v>55</v>
      </c>
      <c r="G656" s="16" t="s">
        <v>2231</v>
      </c>
      <c r="H656" s="3" t="s">
        <v>2232</v>
      </c>
      <c r="I656" s="3" t="s">
        <v>14</v>
      </c>
      <c r="M656" s="43" t="s">
        <v>512</v>
      </c>
      <c r="N656" s="43"/>
      <c r="Q656" s="16" t="s">
        <v>2233</v>
      </c>
      <c r="R656" s="16" t="s">
        <v>45</v>
      </c>
      <c r="S656" s="38">
        <v>18205.099999999999</v>
      </c>
      <c r="T656" s="16">
        <v>2030</v>
      </c>
      <c r="U656" s="38">
        <v>55800.25</v>
      </c>
      <c r="V656" s="16">
        <v>2050</v>
      </c>
      <c r="W656" s="3" t="s">
        <v>45</v>
      </c>
      <c r="X656" s="3" t="s">
        <v>438</v>
      </c>
      <c r="Y656" s="16" t="s">
        <v>441</v>
      </c>
      <c r="Z656" s="16" t="s">
        <v>440</v>
      </c>
      <c r="AA656" s="16" t="s">
        <v>441</v>
      </c>
      <c r="AB656" s="16" t="s">
        <v>438</v>
      </c>
      <c r="AC656" s="16" t="s">
        <v>441</v>
      </c>
      <c r="AD656" s="16" t="s">
        <v>438</v>
      </c>
      <c r="AE656" s="3"/>
      <c r="AF656" s="3"/>
    </row>
    <row r="657" spans="1:32" ht="89.25">
      <c r="A657" s="16" t="s">
        <v>52</v>
      </c>
      <c r="B657" s="19" t="s">
        <v>53</v>
      </c>
      <c r="C657" s="16" t="s">
        <v>2229</v>
      </c>
      <c r="D657" s="19" t="s">
        <v>2230</v>
      </c>
      <c r="E657" s="3" t="s">
        <v>54</v>
      </c>
      <c r="F657" s="16" t="s">
        <v>55</v>
      </c>
      <c r="G657" s="16" t="s">
        <v>2234</v>
      </c>
      <c r="H657" s="3" t="s">
        <v>2232</v>
      </c>
      <c r="I657" s="3" t="s">
        <v>14</v>
      </c>
      <c r="M657" s="3" t="s">
        <v>505</v>
      </c>
      <c r="Q657" s="16" t="s">
        <v>2235</v>
      </c>
      <c r="R657" s="16" t="s">
        <v>45</v>
      </c>
      <c r="S657" s="38">
        <v>317788.98</v>
      </c>
      <c r="T657" s="16">
        <v>2030</v>
      </c>
      <c r="U657" s="38">
        <v>2209695.86</v>
      </c>
      <c r="V657" s="16">
        <v>2050</v>
      </c>
      <c r="W657" s="3" t="s">
        <v>45</v>
      </c>
      <c r="X657" s="3" t="s">
        <v>438</v>
      </c>
      <c r="Y657" s="16" t="s">
        <v>441</v>
      </c>
      <c r="Z657" s="16" t="s">
        <v>440</v>
      </c>
      <c r="AA657" s="16" t="s">
        <v>441</v>
      </c>
      <c r="AB657" s="16" t="s">
        <v>438</v>
      </c>
      <c r="AC657" s="16" t="s">
        <v>441</v>
      </c>
      <c r="AD657" s="16" t="s">
        <v>438</v>
      </c>
      <c r="AE657" s="3"/>
      <c r="AF657" s="3"/>
    </row>
    <row r="658" spans="1:32" ht="89.25">
      <c r="A658" s="16" t="s">
        <v>52</v>
      </c>
      <c r="B658" s="19" t="s">
        <v>53</v>
      </c>
      <c r="C658" s="16" t="s">
        <v>2229</v>
      </c>
      <c r="D658" s="19" t="s">
        <v>2230</v>
      </c>
      <c r="E658" s="3" t="s">
        <v>54</v>
      </c>
      <c r="F658" s="16" t="s">
        <v>55</v>
      </c>
      <c r="G658" s="16" t="s">
        <v>2236</v>
      </c>
      <c r="H658" s="3" t="s">
        <v>2232</v>
      </c>
      <c r="I658" s="3" t="s">
        <v>14</v>
      </c>
      <c r="M658" s="3" t="s">
        <v>519</v>
      </c>
      <c r="Q658" s="16" t="s">
        <v>2237</v>
      </c>
      <c r="R658" s="16" t="s">
        <v>45</v>
      </c>
      <c r="S658" s="38">
        <v>87107.7</v>
      </c>
      <c r="T658" s="16">
        <v>2030</v>
      </c>
      <c r="U658" s="38">
        <v>412947.32</v>
      </c>
      <c r="V658" s="16">
        <v>2050</v>
      </c>
      <c r="W658" s="3" t="s">
        <v>45</v>
      </c>
      <c r="X658" s="3" t="s">
        <v>438</v>
      </c>
      <c r="Y658" s="16" t="s">
        <v>441</v>
      </c>
      <c r="Z658" s="16" t="s">
        <v>440</v>
      </c>
      <c r="AA658" s="16" t="s">
        <v>441</v>
      </c>
      <c r="AB658" s="16" t="s">
        <v>438</v>
      </c>
      <c r="AC658" s="16" t="s">
        <v>441</v>
      </c>
      <c r="AD658" s="16" t="s">
        <v>438</v>
      </c>
      <c r="AE658" s="3"/>
      <c r="AF658" s="3"/>
    </row>
    <row r="659" spans="1:32" ht="89.25">
      <c r="A659" s="16" t="s">
        <v>52</v>
      </c>
      <c r="B659" s="19" t="s">
        <v>53</v>
      </c>
      <c r="C659" s="16" t="s">
        <v>2229</v>
      </c>
      <c r="D659" s="19" t="s">
        <v>2230</v>
      </c>
      <c r="E659" s="3" t="s">
        <v>54</v>
      </c>
      <c r="F659" s="16" t="s">
        <v>55</v>
      </c>
      <c r="G659" s="16" t="s">
        <v>2238</v>
      </c>
      <c r="H659" s="3" t="s">
        <v>2232</v>
      </c>
      <c r="I659" s="3" t="s">
        <v>14</v>
      </c>
      <c r="M659" s="3" t="s">
        <v>455</v>
      </c>
      <c r="Q659" s="16" t="s">
        <v>2233</v>
      </c>
      <c r="R659" s="16" t="s">
        <v>45</v>
      </c>
      <c r="S659" s="38">
        <v>690.27</v>
      </c>
      <c r="T659" s="16">
        <v>2030</v>
      </c>
      <c r="U659" s="38">
        <v>3451.37</v>
      </c>
      <c r="V659" s="16">
        <v>2050</v>
      </c>
      <c r="W659" s="3" t="s">
        <v>45</v>
      </c>
      <c r="X659" s="3" t="s">
        <v>438</v>
      </c>
      <c r="Y659" s="16" t="s">
        <v>441</v>
      </c>
      <c r="Z659" s="16" t="s">
        <v>440</v>
      </c>
      <c r="AA659" s="16" t="s">
        <v>441</v>
      </c>
      <c r="AB659" s="16" t="s">
        <v>438</v>
      </c>
      <c r="AC659" s="16" t="s">
        <v>441</v>
      </c>
      <c r="AD659" s="16" t="s">
        <v>438</v>
      </c>
      <c r="AE659" s="3"/>
      <c r="AF659" s="3"/>
    </row>
    <row r="660" spans="1:32" ht="89.25">
      <c r="A660" s="16" t="s">
        <v>52</v>
      </c>
      <c r="B660" s="19" t="s">
        <v>53</v>
      </c>
      <c r="C660" s="16" t="s">
        <v>2229</v>
      </c>
      <c r="D660" s="19" t="s">
        <v>2230</v>
      </c>
      <c r="E660" s="3" t="s">
        <v>54</v>
      </c>
      <c r="F660" s="16" t="s">
        <v>55</v>
      </c>
      <c r="G660" s="16" t="s">
        <v>2239</v>
      </c>
      <c r="H660" s="3" t="s">
        <v>2232</v>
      </c>
      <c r="I660" s="3" t="s">
        <v>14</v>
      </c>
      <c r="M660" s="3" t="s">
        <v>506</v>
      </c>
      <c r="Q660" s="16" t="s">
        <v>2240</v>
      </c>
      <c r="R660" s="16" t="s">
        <v>438</v>
      </c>
      <c r="S660" s="38" t="s">
        <v>45</v>
      </c>
      <c r="T660" s="16" t="s">
        <v>438</v>
      </c>
      <c r="U660" s="38" t="s">
        <v>438</v>
      </c>
      <c r="V660" s="16" t="s">
        <v>438</v>
      </c>
      <c r="W660" s="3" t="s">
        <v>438</v>
      </c>
      <c r="X660" s="3" t="s">
        <v>438</v>
      </c>
      <c r="Y660" s="16" t="s">
        <v>441</v>
      </c>
      <c r="Z660" s="16" t="s">
        <v>440</v>
      </c>
      <c r="AA660" s="16" t="s">
        <v>441</v>
      </c>
      <c r="AB660" s="16" t="s">
        <v>438</v>
      </c>
      <c r="AC660" s="16" t="s">
        <v>441</v>
      </c>
      <c r="AD660" s="16" t="s">
        <v>438</v>
      </c>
      <c r="AE660" s="3"/>
      <c r="AF660" s="3"/>
    </row>
    <row r="661" spans="1:32" ht="89.25">
      <c r="A661" s="16" t="s">
        <v>52</v>
      </c>
      <c r="B661" s="19" t="s">
        <v>53</v>
      </c>
      <c r="C661" s="16" t="s">
        <v>2229</v>
      </c>
      <c r="D661" s="19" t="s">
        <v>2230</v>
      </c>
      <c r="E661" s="3" t="s">
        <v>54</v>
      </c>
      <c r="F661" s="16" t="s">
        <v>55</v>
      </c>
      <c r="G661" s="16" t="s">
        <v>2241</v>
      </c>
      <c r="H661" s="3" t="s">
        <v>2242</v>
      </c>
      <c r="I661" s="3" t="s">
        <v>14</v>
      </c>
      <c r="M661" s="3" t="s">
        <v>506</v>
      </c>
      <c r="N661" s="3" t="s">
        <v>520</v>
      </c>
      <c r="Q661" s="16" t="s">
        <v>788</v>
      </c>
      <c r="R661" s="16" t="s">
        <v>438</v>
      </c>
      <c r="S661" s="38" t="s">
        <v>45</v>
      </c>
      <c r="T661" s="16" t="s">
        <v>438</v>
      </c>
      <c r="U661" s="38" t="s">
        <v>438</v>
      </c>
      <c r="V661" s="16" t="s">
        <v>438</v>
      </c>
      <c r="W661" s="3" t="s">
        <v>438</v>
      </c>
      <c r="X661" s="3" t="s">
        <v>438</v>
      </c>
      <c r="Y661" s="16" t="s">
        <v>441</v>
      </c>
      <c r="Z661" s="16" t="s">
        <v>440</v>
      </c>
      <c r="AA661" s="16" t="s">
        <v>441</v>
      </c>
      <c r="AB661" s="16" t="s">
        <v>438</v>
      </c>
      <c r="AC661" s="16" t="s">
        <v>441</v>
      </c>
      <c r="AD661" s="16" t="s">
        <v>438</v>
      </c>
      <c r="AE661" s="3"/>
      <c r="AF661" s="3"/>
    </row>
    <row r="662" spans="1:32" ht="89.25">
      <c r="A662" s="16" t="s">
        <v>52</v>
      </c>
      <c r="B662" s="19" t="s">
        <v>53</v>
      </c>
      <c r="C662" s="16" t="s">
        <v>2229</v>
      </c>
      <c r="D662" s="19" t="s">
        <v>2230</v>
      </c>
      <c r="E662" s="3" t="s">
        <v>54</v>
      </c>
      <c r="F662" s="16" t="s">
        <v>55</v>
      </c>
      <c r="G662" s="16" t="s">
        <v>2243</v>
      </c>
      <c r="H662" s="3" t="s">
        <v>2242</v>
      </c>
      <c r="I662" s="3" t="s">
        <v>14</v>
      </c>
      <c r="M662" s="3" t="s">
        <v>520</v>
      </c>
      <c r="N662" s="3" t="s">
        <v>455</v>
      </c>
      <c r="Q662" s="16" t="s">
        <v>2244</v>
      </c>
      <c r="R662" s="16" t="s">
        <v>45</v>
      </c>
      <c r="S662" s="38">
        <v>3636.15</v>
      </c>
      <c r="T662" s="16">
        <v>2030</v>
      </c>
      <c r="U662" s="38">
        <v>10369.07</v>
      </c>
      <c r="V662" s="16">
        <v>2050</v>
      </c>
      <c r="W662" s="3" t="s">
        <v>45</v>
      </c>
      <c r="X662" s="3" t="s">
        <v>438</v>
      </c>
      <c r="Y662" s="16" t="s">
        <v>441</v>
      </c>
      <c r="Z662" s="16" t="s">
        <v>440</v>
      </c>
      <c r="AA662" s="16" t="s">
        <v>441</v>
      </c>
      <c r="AB662" s="16" t="s">
        <v>438</v>
      </c>
      <c r="AC662" s="16" t="s">
        <v>441</v>
      </c>
      <c r="AD662" s="16" t="s">
        <v>438</v>
      </c>
      <c r="AE662" s="3"/>
      <c r="AF662" s="3"/>
    </row>
    <row r="663" spans="1:32" ht="89.25">
      <c r="A663" s="16" t="s">
        <v>52</v>
      </c>
      <c r="B663" s="19" t="s">
        <v>53</v>
      </c>
      <c r="C663" s="16" t="s">
        <v>2229</v>
      </c>
      <c r="D663" s="19" t="s">
        <v>2230</v>
      </c>
      <c r="E663" s="3" t="s">
        <v>54</v>
      </c>
      <c r="F663" s="16" t="s">
        <v>55</v>
      </c>
      <c r="G663" s="16" t="s">
        <v>2245</v>
      </c>
      <c r="H663" s="3" t="s">
        <v>2242</v>
      </c>
      <c r="I663" s="3" t="s">
        <v>14</v>
      </c>
      <c r="M663" s="3" t="s">
        <v>461</v>
      </c>
      <c r="Q663" s="16" t="s">
        <v>2246</v>
      </c>
      <c r="R663" s="16" t="s">
        <v>45</v>
      </c>
      <c r="S663" s="38">
        <v>24319.02</v>
      </c>
      <c r="T663" s="16">
        <v>2030</v>
      </c>
      <c r="U663" s="38">
        <v>60797.55</v>
      </c>
      <c r="V663" s="16">
        <v>2050</v>
      </c>
      <c r="W663" s="3" t="s">
        <v>45</v>
      </c>
      <c r="X663" s="3" t="s">
        <v>438</v>
      </c>
      <c r="Y663" s="16" t="s">
        <v>441</v>
      </c>
      <c r="Z663" s="16" t="s">
        <v>440</v>
      </c>
      <c r="AA663" s="16" t="s">
        <v>441</v>
      </c>
      <c r="AB663" s="16" t="s">
        <v>438</v>
      </c>
      <c r="AC663" s="16" t="s">
        <v>441</v>
      </c>
      <c r="AD663" s="16" t="s">
        <v>438</v>
      </c>
      <c r="AE663" s="3"/>
      <c r="AF663" s="3"/>
    </row>
    <row r="664" spans="1:32" ht="89.25">
      <c r="A664" s="16" t="s">
        <v>52</v>
      </c>
      <c r="B664" s="19" t="s">
        <v>53</v>
      </c>
      <c r="C664" s="16" t="s">
        <v>2229</v>
      </c>
      <c r="D664" s="19" t="s">
        <v>2230</v>
      </c>
      <c r="E664" s="3" t="s">
        <v>54</v>
      </c>
      <c r="F664" s="16" t="s">
        <v>55</v>
      </c>
      <c r="G664" s="16" t="s">
        <v>2247</v>
      </c>
      <c r="H664" s="3" t="s">
        <v>2242</v>
      </c>
      <c r="I664" s="3" t="s">
        <v>14</v>
      </c>
      <c r="M664" s="3" t="s">
        <v>516</v>
      </c>
      <c r="Q664" s="16" t="s">
        <v>2248</v>
      </c>
      <c r="R664" s="16" t="s">
        <v>45</v>
      </c>
      <c r="S664" s="38">
        <v>12159.51</v>
      </c>
      <c r="T664" s="16">
        <v>2030</v>
      </c>
      <c r="U664" s="38">
        <v>72957.06</v>
      </c>
      <c r="V664" s="16">
        <v>2050</v>
      </c>
      <c r="W664" s="3" t="s">
        <v>45</v>
      </c>
      <c r="X664" s="3" t="s">
        <v>438</v>
      </c>
      <c r="Y664" s="16" t="s">
        <v>441</v>
      </c>
      <c r="Z664" s="16" t="s">
        <v>440</v>
      </c>
      <c r="AA664" s="16" t="s">
        <v>441</v>
      </c>
      <c r="AB664" s="16" t="s">
        <v>438</v>
      </c>
      <c r="AC664" s="16" t="s">
        <v>441</v>
      </c>
      <c r="AD664" s="16" t="s">
        <v>438</v>
      </c>
      <c r="AE664" s="3"/>
      <c r="AF664" s="3"/>
    </row>
    <row r="665" spans="1:32" ht="89.25">
      <c r="A665" s="16" t="s">
        <v>52</v>
      </c>
      <c r="B665" s="19" t="s">
        <v>53</v>
      </c>
      <c r="C665" s="16" t="s">
        <v>2229</v>
      </c>
      <c r="D665" s="19" t="s">
        <v>2230</v>
      </c>
      <c r="E665" s="3" t="s">
        <v>54</v>
      </c>
      <c r="F665" s="16" t="s">
        <v>55</v>
      </c>
      <c r="G665" s="16" t="s">
        <v>2249</v>
      </c>
      <c r="H665" s="3" t="s">
        <v>2242</v>
      </c>
      <c r="I665" s="3" t="s">
        <v>14</v>
      </c>
      <c r="M665" s="3" t="s">
        <v>461</v>
      </c>
      <c r="Q665" s="16" t="s">
        <v>2250</v>
      </c>
      <c r="R665" s="16" t="s">
        <v>438</v>
      </c>
      <c r="S665" s="38" t="s">
        <v>45</v>
      </c>
      <c r="T665" s="16" t="s">
        <v>438</v>
      </c>
      <c r="U665" s="38" t="s">
        <v>438</v>
      </c>
      <c r="V665" s="16" t="s">
        <v>438</v>
      </c>
      <c r="W665" s="3" t="s">
        <v>438</v>
      </c>
      <c r="X665" s="3" t="s">
        <v>438</v>
      </c>
      <c r="Y665" s="16" t="s">
        <v>441</v>
      </c>
      <c r="Z665" s="16" t="s">
        <v>440</v>
      </c>
      <c r="AA665" s="16" t="s">
        <v>441</v>
      </c>
      <c r="AB665" s="16" t="s">
        <v>438</v>
      </c>
      <c r="AC665" s="16" t="s">
        <v>441</v>
      </c>
      <c r="AD665" s="16" t="s">
        <v>438</v>
      </c>
      <c r="AE665" s="3"/>
      <c r="AF665" s="3"/>
    </row>
    <row r="666" spans="1:32" ht="89.25">
      <c r="A666" s="16" t="s">
        <v>52</v>
      </c>
      <c r="B666" s="19" t="s">
        <v>53</v>
      </c>
      <c r="C666" s="16" t="s">
        <v>2229</v>
      </c>
      <c r="D666" s="19" t="s">
        <v>2230</v>
      </c>
      <c r="E666" s="3" t="s">
        <v>54</v>
      </c>
      <c r="F666" s="16" t="s">
        <v>55</v>
      </c>
      <c r="G666" s="16" t="s">
        <v>2251</v>
      </c>
      <c r="H666" s="3" t="s">
        <v>2242</v>
      </c>
      <c r="I666" s="3" t="s">
        <v>14</v>
      </c>
      <c r="M666" s="3" t="s">
        <v>461</v>
      </c>
      <c r="Q666" s="16" t="s">
        <v>2252</v>
      </c>
      <c r="R666" s="16" t="s">
        <v>438</v>
      </c>
      <c r="S666" s="38" t="s">
        <v>45</v>
      </c>
      <c r="T666" s="16" t="s">
        <v>438</v>
      </c>
      <c r="U666" s="38" t="s">
        <v>438</v>
      </c>
      <c r="V666" s="16" t="s">
        <v>438</v>
      </c>
      <c r="W666" s="3" t="s">
        <v>438</v>
      </c>
      <c r="X666" s="3" t="s">
        <v>438</v>
      </c>
      <c r="Y666" s="16" t="s">
        <v>441</v>
      </c>
      <c r="Z666" s="16" t="s">
        <v>440</v>
      </c>
      <c r="AA666" s="16" t="s">
        <v>441</v>
      </c>
      <c r="AB666" s="16" t="s">
        <v>438</v>
      </c>
      <c r="AC666" s="16" t="s">
        <v>441</v>
      </c>
      <c r="AD666" s="16" t="s">
        <v>438</v>
      </c>
      <c r="AE666" s="3"/>
      <c r="AF666" s="3"/>
    </row>
    <row r="667" spans="1:32" ht="89.25">
      <c r="A667" s="16" t="s">
        <v>52</v>
      </c>
      <c r="B667" s="19" t="s">
        <v>53</v>
      </c>
      <c r="C667" s="16" t="s">
        <v>2229</v>
      </c>
      <c r="D667" s="19" t="s">
        <v>2230</v>
      </c>
      <c r="E667" s="3" t="s">
        <v>54</v>
      </c>
      <c r="F667" s="16" t="s">
        <v>55</v>
      </c>
      <c r="G667" s="16" t="s">
        <v>2253</v>
      </c>
      <c r="H667" s="3" t="s">
        <v>2242</v>
      </c>
      <c r="I667" s="3" t="s">
        <v>14</v>
      </c>
      <c r="M667" s="3" t="s">
        <v>505</v>
      </c>
      <c r="N667" s="3" t="s">
        <v>435</v>
      </c>
      <c r="O667" s="3" t="s">
        <v>461</v>
      </c>
      <c r="Q667" s="16" t="s">
        <v>2254</v>
      </c>
      <c r="R667" s="16" t="s">
        <v>438</v>
      </c>
      <c r="S667" s="38" t="s">
        <v>45</v>
      </c>
      <c r="T667" s="16" t="s">
        <v>438</v>
      </c>
      <c r="U667" s="38" t="s">
        <v>438</v>
      </c>
      <c r="V667" s="16" t="s">
        <v>438</v>
      </c>
      <c r="W667" s="3" t="s">
        <v>438</v>
      </c>
      <c r="X667" s="3" t="s">
        <v>438</v>
      </c>
      <c r="Y667" s="16" t="s">
        <v>441</v>
      </c>
      <c r="Z667" s="16" t="s">
        <v>440</v>
      </c>
      <c r="AA667" s="16" t="s">
        <v>441</v>
      </c>
      <c r="AB667" s="16" t="s">
        <v>438</v>
      </c>
      <c r="AC667" s="16" t="s">
        <v>441</v>
      </c>
      <c r="AD667" s="16" t="s">
        <v>438</v>
      </c>
      <c r="AE667" s="3"/>
      <c r="AF667" s="3"/>
    </row>
    <row r="668" spans="1:32" ht="89.25">
      <c r="A668" s="16" t="s">
        <v>52</v>
      </c>
      <c r="B668" s="19" t="s">
        <v>53</v>
      </c>
      <c r="C668" s="16" t="s">
        <v>2229</v>
      </c>
      <c r="D668" s="19" t="s">
        <v>2230</v>
      </c>
      <c r="E668" s="3" t="s">
        <v>54</v>
      </c>
      <c r="F668" s="16" t="s">
        <v>55</v>
      </c>
      <c r="G668" s="16" t="s">
        <v>2255</v>
      </c>
      <c r="H668" s="3" t="s">
        <v>2242</v>
      </c>
      <c r="I668" s="3" t="s">
        <v>14</v>
      </c>
      <c r="M668" s="3" t="s">
        <v>461</v>
      </c>
      <c r="N668" s="3" t="s">
        <v>435</v>
      </c>
      <c r="Q668" s="16" t="s">
        <v>2256</v>
      </c>
      <c r="R668" s="16" t="s">
        <v>438</v>
      </c>
      <c r="S668" s="38" t="s">
        <v>45</v>
      </c>
      <c r="T668" s="16" t="s">
        <v>438</v>
      </c>
      <c r="U668" s="38" t="s">
        <v>438</v>
      </c>
      <c r="V668" s="16" t="s">
        <v>438</v>
      </c>
      <c r="W668" s="3" t="s">
        <v>438</v>
      </c>
      <c r="X668" s="3" t="s">
        <v>438</v>
      </c>
      <c r="Y668" s="16" t="s">
        <v>441</v>
      </c>
      <c r="Z668" s="16" t="s">
        <v>440</v>
      </c>
      <c r="AA668" s="16" t="s">
        <v>441</v>
      </c>
      <c r="AB668" s="16" t="s">
        <v>438</v>
      </c>
      <c r="AC668" s="16" t="s">
        <v>441</v>
      </c>
      <c r="AD668" s="16" t="s">
        <v>438</v>
      </c>
      <c r="AE668" s="3"/>
      <c r="AF668" s="3"/>
    </row>
    <row r="669" spans="1:32" ht="89.25">
      <c r="A669" s="16" t="s">
        <v>52</v>
      </c>
      <c r="B669" s="19" t="s">
        <v>53</v>
      </c>
      <c r="C669" s="16" t="s">
        <v>2229</v>
      </c>
      <c r="D669" s="19" t="s">
        <v>2230</v>
      </c>
      <c r="E669" s="3" t="s">
        <v>54</v>
      </c>
      <c r="F669" s="16" t="s">
        <v>55</v>
      </c>
      <c r="G669" s="16" t="s">
        <v>2257</v>
      </c>
      <c r="H669" s="3" t="s">
        <v>2242</v>
      </c>
      <c r="I669" s="3" t="s">
        <v>14</v>
      </c>
      <c r="M669" s="3" t="s">
        <v>435</v>
      </c>
      <c r="Q669" s="16" t="s">
        <v>2237</v>
      </c>
      <c r="R669" s="16" t="s">
        <v>438</v>
      </c>
      <c r="S669" s="38" t="s">
        <v>45</v>
      </c>
      <c r="T669" s="16" t="s">
        <v>438</v>
      </c>
      <c r="U669" s="38" t="s">
        <v>438</v>
      </c>
      <c r="V669" s="16" t="s">
        <v>438</v>
      </c>
      <c r="W669" s="3" t="s">
        <v>438</v>
      </c>
      <c r="X669" s="3" t="s">
        <v>438</v>
      </c>
      <c r="Y669" s="16" t="s">
        <v>441</v>
      </c>
      <c r="Z669" s="16" t="s">
        <v>440</v>
      </c>
      <c r="AA669" s="16" t="s">
        <v>441</v>
      </c>
      <c r="AB669" s="16" t="s">
        <v>438</v>
      </c>
      <c r="AC669" s="16" t="s">
        <v>441</v>
      </c>
      <c r="AD669" s="16" t="s">
        <v>438</v>
      </c>
      <c r="AE669" s="3"/>
      <c r="AF669" s="3"/>
    </row>
    <row r="670" spans="1:32" ht="89.25">
      <c r="A670" s="16" t="s">
        <v>52</v>
      </c>
      <c r="B670" s="19" t="s">
        <v>53</v>
      </c>
      <c r="C670" s="16" t="s">
        <v>2229</v>
      </c>
      <c r="D670" s="19" t="s">
        <v>2230</v>
      </c>
      <c r="E670" s="3" t="s">
        <v>54</v>
      </c>
      <c r="F670" s="16" t="s">
        <v>55</v>
      </c>
      <c r="G670" s="16" t="s">
        <v>2258</v>
      </c>
      <c r="H670" s="3" t="s">
        <v>2242</v>
      </c>
      <c r="I670" s="3" t="s">
        <v>14</v>
      </c>
      <c r="M670" s="3" t="s">
        <v>505</v>
      </c>
      <c r="N670" s="3" t="s">
        <v>506</v>
      </c>
      <c r="O670" s="3" t="s">
        <v>435</v>
      </c>
      <c r="Q670" s="16" t="s">
        <v>2259</v>
      </c>
      <c r="R670" s="16" t="s">
        <v>438</v>
      </c>
      <c r="S670" s="38" t="s">
        <v>45</v>
      </c>
      <c r="T670" s="16" t="s">
        <v>438</v>
      </c>
      <c r="U670" s="38" t="s">
        <v>438</v>
      </c>
      <c r="V670" s="16" t="s">
        <v>438</v>
      </c>
      <c r="W670" s="3" t="s">
        <v>438</v>
      </c>
      <c r="X670" s="3" t="s">
        <v>438</v>
      </c>
      <c r="Y670" s="16" t="s">
        <v>441</v>
      </c>
      <c r="Z670" s="16" t="s">
        <v>440</v>
      </c>
      <c r="AA670" s="16" t="s">
        <v>441</v>
      </c>
      <c r="AB670" s="16" t="s">
        <v>438</v>
      </c>
      <c r="AC670" s="16" t="s">
        <v>441</v>
      </c>
      <c r="AD670" s="16" t="s">
        <v>438</v>
      </c>
      <c r="AE670" s="3"/>
      <c r="AF670" s="3"/>
    </row>
    <row r="671" spans="1:32" ht="89.25">
      <c r="A671" s="16" t="s">
        <v>52</v>
      </c>
      <c r="B671" s="19" t="s">
        <v>53</v>
      </c>
      <c r="C671" s="16" t="s">
        <v>2229</v>
      </c>
      <c r="D671" s="19" t="s">
        <v>2230</v>
      </c>
      <c r="E671" s="3" t="s">
        <v>54</v>
      </c>
      <c r="F671" s="16" t="s">
        <v>55</v>
      </c>
      <c r="G671" s="16" t="s">
        <v>2260</v>
      </c>
      <c r="H671" s="3" t="s">
        <v>2242</v>
      </c>
      <c r="I671" s="3" t="s">
        <v>14</v>
      </c>
      <c r="M671" s="3" t="s">
        <v>435</v>
      </c>
      <c r="Q671" s="16" t="s">
        <v>2261</v>
      </c>
      <c r="R671" s="16" t="s">
        <v>438</v>
      </c>
      <c r="S671" s="38" t="s">
        <v>45</v>
      </c>
      <c r="T671" s="16" t="s">
        <v>438</v>
      </c>
      <c r="U671" s="38" t="s">
        <v>438</v>
      </c>
      <c r="V671" s="16" t="s">
        <v>438</v>
      </c>
      <c r="W671" s="3" t="s">
        <v>438</v>
      </c>
      <c r="X671" s="3" t="s">
        <v>438</v>
      </c>
      <c r="Y671" s="16" t="s">
        <v>441</v>
      </c>
      <c r="Z671" s="16" t="s">
        <v>440</v>
      </c>
      <c r="AA671" s="16" t="s">
        <v>441</v>
      </c>
      <c r="AB671" s="16" t="s">
        <v>438</v>
      </c>
      <c r="AC671" s="16" t="s">
        <v>441</v>
      </c>
      <c r="AD671" s="16" t="s">
        <v>438</v>
      </c>
      <c r="AE671" s="3"/>
      <c r="AF671" s="3"/>
    </row>
    <row r="672" spans="1:32" ht="89.25">
      <c r="A672" s="16" t="s">
        <v>52</v>
      </c>
      <c r="B672" s="19" t="s">
        <v>53</v>
      </c>
      <c r="C672" s="16" t="s">
        <v>2229</v>
      </c>
      <c r="D672" s="19" t="s">
        <v>2230</v>
      </c>
      <c r="E672" s="3" t="s">
        <v>54</v>
      </c>
      <c r="F672" s="16" t="s">
        <v>55</v>
      </c>
      <c r="G672" s="16" t="s">
        <v>2262</v>
      </c>
      <c r="H672" s="3" t="s">
        <v>2242</v>
      </c>
      <c r="I672" s="3" t="s">
        <v>14</v>
      </c>
      <c r="M672" s="3" t="s">
        <v>516</v>
      </c>
      <c r="N672" s="3" t="s">
        <v>435</v>
      </c>
      <c r="O672" s="43" t="s">
        <v>956</v>
      </c>
      <c r="Q672" s="16" t="s">
        <v>2261</v>
      </c>
      <c r="R672" s="16" t="s">
        <v>438</v>
      </c>
      <c r="S672" s="38" t="s">
        <v>45</v>
      </c>
      <c r="T672" s="16" t="s">
        <v>438</v>
      </c>
      <c r="U672" s="38" t="s">
        <v>438</v>
      </c>
      <c r="V672" s="16" t="s">
        <v>438</v>
      </c>
      <c r="W672" s="3" t="s">
        <v>438</v>
      </c>
      <c r="X672" s="3" t="s">
        <v>438</v>
      </c>
      <c r="Y672" s="16" t="s">
        <v>441</v>
      </c>
      <c r="Z672" s="16" t="s">
        <v>440</v>
      </c>
      <c r="AA672" s="16" t="s">
        <v>441</v>
      </c>
      <c r="AB672" s="16" t="s">
        <v>438</v>
      </c>
      <c r="AC672" s="16" t="s">
        <v>441</v>
      </c>
      <c r="AD672" s="16" t="s">
        <v>438</v>
      </c>
      <c r="AE672" s="3"/>
      <c r="AF672" s="3"/>
    </row>
    <row r="673" spans="1:32" ht="89.25">
      <c r="A673" s="16" t="s">
        <v>52</v>
      </c>
      <c r="B673" s="19" t="s">
        <v>53</v>
      </c>
      <c r="C673" s="16" t="s">
        <v>2229</v>
      </c>
      <c r="D673" s="19" t="s">
        <v>2230</v>
      </c>
      <c r="E673" s="3" t="s">
        <v>54</v>
      </c>
      <c r="F673" s="16" t="s">
        <v>55</v>
      </c>
      <c r="G673" s="16" t="s">
        <v>2263</v>
      </c>
      <c r="H673" s="3" t="s">
        <v>2242</v>
      </c>
      <c r="I673" s="3" t="s">
        <v>14</v>
      </c>
      <c r="M673" s="3" t="s">
        <v>461</v>
      </c>
      <c r="Q673" s="16" t="s">
        <v>2261</v>
      </c>
      <c r="R673" s="16" t="s">
        <v>438</v>
      </c>
      <c r="S673" s="38" t="s">
        <v>45</v>
      </c>
      <c r="T673" s="16" t="s">
        <v>438</v>
      </c>
      <c r="U673" s="38" t="s">
        <v>438</v>
      </c>
      <c r="V673" s="16" t="s">
        <v>438</v>
      </c>
      <c r="W673" s="3" t="s">
        <v>438</v>
      </c>
      <c r="X673" s="3" t="s">
        <v>438</v>
      </c>
      <c r="Y673" s="16" t="s">
        <v>441</v>
      </c>
      <c r="Z673" s="16" t="s">
        <v>440</v>
      </c>
      <c r="AA673" s="16" t="s">
        <v>441</v>
      </c>
      <c r="AB673" s="16" t="s">
        <v>438</v>
      </c>
      <c r="AC673" s="16" t="s">
        <v>441</v>
      </c>
      <c r="AD673" s="16" t="s">
        <v>438</v>
      </c>
      <c r="AE673" s="3"/>
      <c r="AF673" s="3"/>
    </row>
    <row r="674" spans="1:32" ht="89.25">
      <c r="A674" s="16" t="s">
        <v>52</v>
      </c>
      <c r="B674" s="19" t="s">
        <v>53</v>
      </c>
      <c r="C674" s="16" t="s">
        <v>2229</v>
      </c>
      <c r="D674" s="19" t="s">
        <v>2230</v>
      </c>
      <c r="E674" s="3" t="s">
        <v>54</v>
      </c>
      <c r="F674" s="16" t="s">
        <v>55</v>
      </c>
      <c r="G674" s="16" t="s">
        <v>2264</v>
      </c>
      <c r="H674" s="3" t="s">
        <v>2242</v>
      </c>
      <c r="I674" s="3" t="s">
        <v>14</v>
      </c>
      <c r="M674" s="3" t="s">
        <v>528</v>
      </c>
      <c r="Q674" s="16" t="s">
        <v>788</v>
      </c>
      <c r="R674" s="16" t="s">
        <v>438</v>
      </c>
      <c r="S674" s="38" t="s">
        <v>45</v>
      </c>
      <c r="T674" s="16" t="s">
        <v>438</v>
      </c>
      <c r="U674" s="38" t="s">
        <v>438</v>
      </c>
      <c r="V674" s="16" t="s">
        <v>438</v>
      </c>
      <c r="W674" s="3" t="s">
        <v>438</v>
      </c>
      <c r="X674" s="3" t="s">
        <v>438</v>
      </c>
      <c r="Y674" s="16" t="s">
        <v>441</v>
      </c>
      <c r="Z674" s="16" t="s">
        <v>550</v>
      </c>
      <c r="AA674" s="16" t="s">
        <v>441</v>
      </c>
      <c r="AB674" s="16" t="s">
        <v>438</v>
      </c>
      <c r="AC674" s="16" t="s">
        <v>441</v>
      </c>
      <c r="AD674" s="16" t="s">
        <v>438</v>
      </c>
      <c r="AE674" s="3"/>
      <c r="AF674" s="3"/>
    </row>
    <row r="675" spans="1:32" ht="89.25">
      <c r="A675" s="16" t="s">
        <v>52</v>
      </c>
      <c r="B675" s="19" t="s">
        <v>53</v>
      </c>
      <c r="C675" s="16" t="s">
        <v>2229</v>
      </c>
      <c r="D675" s="19" t="s">
        <v>2230</v>
      </c>
      <c r="E675" s="3" t="s">
        <v>54</v>
      </c>
      <c r="F675" s="16" t="s">
        <v>55</v>
      </c>
      <c r="G675" s="16" t="s">
        <v>2265</v>
      </c>
      <c r="H675" s="3" t="s">
        <v>2242</v>
      </c>
      <c r="I675" s="3" t="s">
        <v>14</v>
      </c>
      <c r="M675" s="3" t="s">
        <v>435</v>
      </c>
      <c r="Q675" s="16" t="s">
        <v>788</v>
      </c>
      <c r="R675" s="16" t="s">
        <v>438</v>
      </c>
      <c r="S675" s="38" t="s">
        <v>45</v>
      </c>
      <c r="T675" s="16" t="s">
        <v>438</v>
      </c>
      <c r="U675" s="38" t="s">
        <v>438</v>
      </c>
      <c r="V675" s="16" t="s">
        <v>438</v>
      </c>
      <c r="W675" s="3" t="s">
        <v>438</v>
      </c>
      <c r="X675" s="3" t="s">
        <v>438</v>
      </c>
      <c r="Y675" s="16" t="s">
        <v>441</v>
      </c>
      <c r="Z675" s="16" t="s">
        <v>440</v>
      </c>
      <c r="AA675" s="16" t="s">
        <v>441</v>
      </c>
      <c r="AB675" s="16" t="s">
        <v>438</v>
      </c>
      <c r="AC675" s="16" t="s">
        <v>441</v>
      </c>
      <c r="AD675" s="16" t="s">
        <v>438</v>
      </c>
      <c r="AE675" s="3"/>
      <c r="AF675" s="3"/>
    </row>
    <row r="676" spans="1:32" ht="89.25">
      <c r="A676" s="16" t="s">
        <v>52</v>
      </c>
      <c r="B676" s="19" t="s">
        <v>53</v>
      </c>
      <c r="C676" s="16" t="s">
        <v>2229</v>
      </c>
      <c r="D676" s="19" t="s">
        <v>2230</v>
      </c>
      <c r="E676" s="3" t="s">
        <v>54</v>
      </c>
      <c r="F676" s="16" t="s">
        <v>55</v>
      </c>
      <c r="G676" s="16" t="s">
        <v>2266</v>
      </c>
      <c r="H676" s="3" t="s">
        <v>2242</v>
      </c>
      <c r="I676" s="3" t="s">
        <v>14</v>
      </c>
      <c r="M676" s="3" t="s">
        <v>498</v>
      </c>
      <c r="N676" s="3" t="s">
        <v>532</v>
      </c>
      <c r="Q676" s="16" t="s">
        <v>2261</v>
      </c>
      <c r="R676" s="16" t="s">
        <v>438</v>
      </c>
      <c r="S676" s="38" t="s">
        <v>45</v>
      </c>
      <c r="T676" s="16" t="s">
        <v>438</v>
      </c>
      <c r="U676" s="38" t="s">
        <v>438</v>
      </c>
      <c r="V676" s="16" t="s">
        <v>438</v>
      </c>
      <c r="W676" s="3" t="s">
        <v>438</v>
      </c>
      <c r="X676" s="3" t="s">
        <v>438</v>
      </c>
      <c r="Y676" s="16" t="s">
        <v>441</v>
      </c>
      <c r="Z676" s="16" t="s">
        <v>440</v>
      </c>
      <c r="AA676" s="16" t="s">
        <v>441</v>
      </c>
      <c r="AB676" s="16" t="s">
        <v>438</v>
      </c>
      <c r="AC676" s="16" t="s">
        <v>441</v>
      </c>
      <c r="AD676" s="16" t="s">
        <v>438</v>
      </c>
      <c r="AE676" s="3"/>
      <c r="AF676" s="3"/>
    </row>
    <row r="677" spans="1:32" ht="89.25">
      <c r="A677" s="16" t="s">
        <v>52</v>
      </c>
      <c r="B677" s="19" t="s">
        <v>53</v>
      </c>
      <c r="C677" s="16" t="s">
        <v>2229</v>
      </c>
      <c r="D677" s="19" t="s">
        <v>2230</v>
      </c>
      <c r="E677" s="3" t="s">
        <v>54</v>
      </c>
      <c r="F677" s="16" t="s">
        <v>55</v>
      </c>
      <c r="G677" s="16" t="s">
        <v>2267</v>
      </c>
      <c r="H677" s="3" t="s">
        <v>2242</v>
      </c>
      <c r="I677" s="3" t="s">
        <v>14</v>
      </c>
      <c r="M677" s="3" t="s">
        <v>498</v>
      </c>
      <c r="Q677" s="16" t="s">
        <v>2261</v>
      </c>
      <c r="R677" s="16" t="s">
        <v>438</v>
      </c>
      <c r="S677" s="38" t="s">
        <v>45</v>
      </c>
      <c r="T677" s="16" t="s">
        <v>438</v>
      </c>
      <c r="U677" s="38" t="s">
        <v>438</v>
      </c>
      <c r="V677" s="16" t="s">
        <v>438</v>
      </c>
      <c r="W677" s="3" t="s">
        <v>438</v>
      </c>
      <c r="X677" s="3" t="s">
        <v>438</v>
      </c>
      <c r="Y677" s="16" t="s">
        <v>441</v>
      </c>
      <c r="Z677" s="16" t="s">
        <v>440</v>
      </c>
      <c r="AA677" s="16" t="s">
        <v>441</v>
      </c>
      <c r="AB677" s="16" t="s">
        <v>438</v>
      </c>
      <c r="AC677" s="16" t="s">
        <v>441</v>
      </c>
      <c r="AD677" s="16" t="s">
        <v>438</v>
      </c>
      <c r="AE677" s="3"/>
      <c r="AF677" s="3"/>
    </row>
    <row r="678" spans="1:32" ht="89.25">
      <c r="A678" s="16" t="s">
        <v>52</v>
      </c>
      <c r="B678" s="19" t="s">
        <v>53</v>
      </c>
      <c r="C678" s="16" t="s">
        <v>2229</v>
      </c>
      <c r="D678" s="19" t="s">
        <v>2230</v>
      </c>
      <c r="E678" s="3" t="s">
        <v>54</v>
      </c>
      <c r="F678" s="16" t="s">
        <v>55</v>
      </c>
      <c r="G678" s="16" t="s">
        <v>2268</v>
      </c>
      <c r="H678" s="3" t="s">
        <v>2269</v>
      </c>
      <c r="I678" s="3" t="s">
        <v>14</v>
      </c>
      <c r="M678" s="3" t="s">
        <v>532</v>
      </c>
      <c r="N678" s="3" t="s">
        <v>498</v>
      </c>
      <c r="Q678" s="16" t="s">
        <v>2261</v>
      </c>
      <c r="R678" s="16" t="s">
        <v>438</v>
      </c>
      <c r="S678" s="38" t="s">
        <v>45</v>
      </c>
      <c r="T678" s="16" t="s">
        <v>438</v>
      </c>
      <c r="U678" s="38" t="s">
        <v>438</v>
      </c>
      <c r="V678" s="16" t="s">
        <v>438</v>
      </c>
      <c r="W678" s="3" t="s">
        <v>438</v>
      </c>
      <c r="X678" s="3" t="s">
        <v>438</v>
      </c>
      <c r="Y678" s="16" t="s">
        <v>441</v>
      </c>
      <c r="Z678" s="16" t="s">
        <v>550</v>
      </c>
      <c r="AA678" s="16" t="s">
        <v>441</v>
      </c>
      <c r="AB678" s="16" t="s">
        <v>438</v>
      </c>
      <c r="AC678" s="16" t="s">
        <v>441</v>
      </c>
      <c r="AD678" s="16" t="s">
        <v>438</v>
      </c>
      <c r="AE678" s="3"/>
      <c r="AF678" s="3"/>
    </row>
    <row r="679" spans="1:32" ht="89.25">
      <c r="A679" s="16" t="s">
        <v>52</v>
      </c>
      <c r="B679" s="19" t="s">
        <v>53</v>
      </c>
      <c r="C679" s="16" t="s">
        <v>2229</v>
      </c>
      <c r="D679" s="19" t="s">
        <v>2230</v>
      </c>
      <c r="E679" s="3" t="s">
        <v>54</v>
      </c>
      <c r="F679" s="16" t="s">
        <v>55</v>
      </c>
      <c r="G679" s="16" t="s">
        <v>2270</v>
      </c>
      <c r="H679" s="3" t="s">
        <v>2271</v>
      </c>
      <c r="I679" s="3" t="s">
        <v>538</v>
      </c>
      <c r="M679" s="3" t="s">
        <v>545</v>
      </c>
      <c r="Q679" s="16" t="s">
        <v>2272</v>
      </c>
      <c r="R679" s="16" t="s">
        <v>45</v>
      </c>
      <c r="S679" s="38">
        <v>337873.56</v>
      </c>
      <c r="T679" s="16">
        <v>2030</v>
      </c>
      <c r="U679" s="38">
        <v>1351494.23</v>
      </c>
      <c r="V679" s="16">
        <v>2050</v>
      </c>
      <c r="W679" s="3" t="s">
        <v>45</v>
      </c>
      <c r="X679" s="3" t="s">
        <v>438</v>
      </c>
      <c r="Y679" s="16" t="s">
        <v>441</v>
      </c>
      <c r="Z679" s="16" t="s">
        <v>440</v>
      </c>
      <c r="AA679" s="16" t="s">
        <v>441</v>
      </c>
      <c r="AB679" s="16" t="s">
        <v>438</v>
      </c>
      <c r="AC679" s="16" t="s">
        <v>441</v>
      </c>
      <c r="AD679" s="16" t="s">
        <v>438</v>
      </c>
      <c r="AE679" s="3"/>
      <c r="AF679" s="3"/>
    </row>
    <row r="680" spans="1:32" ht="89.25">
      <c r="A680" s="16" t="s">
        <v>52</v>
      </c>
      <c r="B680" s="19" t="s">
        <v>53</v>
      </c>
      <c r="C680" s="16" t="s">
        <v>2229</v>
      </c>
      <c r="D680" s="19" t="s">
        <v>2230</v>
      </c>
      <c r="E680" s="3" t="s">
        <v>54</v>
      </c>
      <c r="F680" s="16" t="s">
        <v>55</v>
      </c>
      <c r="G680" s="16" t="s">
        <v>2273</v>
      </c>
      <c r="H680" s="3" t="s">
        <v>2271</v>
      </c>
      <c r="I680" s="3" t="s">
        <v>538</v>
      </c>
      <c r="J680" s="3" t="s">
        <v>11</v>
      </c>
      <c r="M680" s="3" t="s">
        <v>545</v>
      </c>
      <c r="N680" s="3" t="s">
        <v>561</v>
      </c>
      <c r="O680" s="3" t="s">
        <v>540</v>
      </c>
      <c r="Q680" s="16" t="s">
        <v>2274</v>
      </c>
      <c r="R680" s="16" t="s">
        <v>45</v>
      </c>
      <c r="S680" s="38">
        <v>2199.21</v>
      </c>
      <c r="T680" s="16">
        <v>2030</v>
      </c>
      <c r="U680" s="38">
        <v>8796.84</v>
      </c>
      <c r="V680" s="16">
        <v>2050</v>
      </c>
      <c r="W680" s="3" t="s">
        <v>45</v>
      </c>
      <c r="X680" s="3" t="s">
        <v>438</v>
      </c>
      <c r="Y680" s="16" t="s">
        <v>441</v>
      </c>
      <c r="Z680" s="16" t="s">
        <v>440</v>
      </c>
      <c r="AA680" s="16" t="s">
        <v>441</v>
      </c>
      <c r="AB680" s="16" t="s">
        <v>438</v>
      </c>
      <c r="AC680" s="16" t="s">
        <v>441</v>
      </c>
      <c r="AD680" s="16" t="s">
        <v>438</v>
      </c>
      <c r="AE680" s="3"/>
      <c r="AF680" s="3"/>
    </row>
    <row r="681" spans="1:32" ht="89.25">
      <c r="A681" s="16" t="s">
        <v>52</v>
      </c>
      <c r="B681" s="19" t="s">
        <v>53</v>
      </c>
      <c r="C681" s="16" t="s">
        <v>2229</v>
      </c>
      <c r="D681" s="19" t="s">
        <v>2230</v>
      </c>
      <c r="E681" s="3" t="s">
        <v>54</v>
      </c>
      <c r="F681" s="16" t="s">
        <v>55</v>
      </c>
      <c r="G681" s="16" t="s">
        <v>2275</v>
      </c>
      <c r="H681" s="3" t="s">
        <v>2271</v>
      </c>
      <c r="I681" s="3" t="s">
        <v>11</v>
      </c>
      <c r="M681" s="3" t="s">
        <v>561</v>
      </c>
      <c r="Q681" s="16" t="s">
        <v>788</v>
      </c>
      <c r="R681" s="16" t="s">
        <v>45</v>
      </c>
      <c r="S681" s="38">
        <v>500</v>
      </c>
      <c r="T681" s="16">
        <v>2030</v>
      </c>
      <c r="U681" s="38">
        <v>2000</v>
      </c>
      <c r="V681" s="16">
        <v>2050</v>
      </c>
      <c r="W681" s="3" t="s">
        <v>45</v>
      </c>
      <c r="X681" s="3" t="s">
        <v>438</v>
      </c>
      <c r="Y681" s="16" t="s">
        <v>441</v>
      </c>
      <c r="Z681" s="16" t="s">
        <v>440</v>
      </c>
      <c r="AA681" s="16" t="s">
        <v>441</v>
      </c>
      <c r="AB681" s="16" t="s">
        <v>438</v>
      </c>
      <c r="AC681" s="16" t="s">
        <v>441</v>
      </c>
      <c r="AD681" s="16" t="s">
        <v>438</v>
      </c>
      <c r="AE681" s="3"/>
      <c r="AF681" s="3"/>
    </row>
    <row r="682" spans="1:32" ht="102">
      <c r="A682" s="16" t="s">
        <v>52</v>
      </c>
      <c r="B682" s="19" t="s">
        <v>53</v>
      </c>
      <c r="C682" s="16" t="s">
        <v>2229</v>
      </c>
      <c r="D682" s="19" t="s">
        <v>2230</v>
      </c>
      <c r="E682" s="3" t="s">
        <v>54</v>
      </c>
      <c r="F682" s="16" t="s">
        <v>55</v>
      </c>
      <c r="G682" s="16" t="s">
        <v>2276</v>
      </c>
      <c r="H682" s="3" t="s">
        <v>2271</v>
      </c>
      <c r="I682" s="3" t="s">
        <v>538</v>
      </c>
      <c r="M682" s="3" t="s">
        <v>622</v>
      </c>
      <c r="N682" s="3" t="s">
        <v>545</v>
      </c>
      <c r="Q682" s="16" t="s">
        <v>2277</v>
      </c>
      <c r="R682" s="16" t="s">
        <v>45</v>
      </c>
      <c r="S682" s="38">
        <v>41402.49</v>
      </c>
      <c r="T682" s="16">
        <v>2030</v>
      </c>
      <c r="U682" s="38">
        <v>207012.43</v>
      </c>
      <c r="V682" s="16">
        <v>2050</v>
      </c>
      <c r="W682" s="3" t="s">
        <v>45</v>
      </c>
      <c r="X682" s="3" t="s">
        <v>438</v>
      </c>
      <c r="Y682" s="16" t="s">
        <v>439</v>
      </c>
      <c r="Z682" s="16" t="s">
        <v>550</v>
      </c>
      <c r="AA682" s="16" t="s">
        <v>439</v>
      </c>
      <c r="AB682" s="16" t="s">
        <v>438</v>
      </c>
      <c r="AC682" s="16" t="s">
        <v>441</v>
      </c>
      <c r="AD682" s="16" t="s">
        <v>438</v>
      </c>
      <c r="AE682" s="3"/>
      <c r="AF682" s="3"/>
    </row>
    <row r="683" spans="1:32" ht="89.25">
      <c r="A683" s="16" t="s">
        <v>52</v>
      </c>
      <c r="B683" s="19" t="s">
        <v>53</v>
      </c>
      <c r="C683" s="16" t="s">
        <v>2229</v>
      </c>
      <c r="D683" s="19" t="s">
        <v>2230</v>
      </c>
      <c r="E683" s="3" t="s">
        <v>54</v>
      </c>
      <c r="F683" s="16" t="s">
        <v>55</v>
      </c>
      <c r="G683" s="16" t="s">
        <v>2278</v>
      </c>
      <c r="H683" s="3" t="s">
        <v>2271</v>
      </c>
      <c r="I683" s="3" t="s">
        <v>538</v>
      </c>
      <c r="J683" s="3" t="s">
        <v>15</v>
      </c>
      <c r="M683" s="3" t="s">
        <v>911</v>
      </c>
      <c r="N683" s="3" t="s">
        <v>540</v>
      </c>
      <c r="O683" s="3" t="s">
        <v>566</v>
      </c>
      <c r="Q683" s="16" t="s">
        <v>788</v>
      </c>
      <c r="R683" s="16" t="s">
        <v>438</v>
      </c>
      <c r="S683" s="38" t="s">
        <v>45</v>
      </c>
      <c r="T683" s="16" t="s">
        <v>438</v>
      </c>
      <c r="U683" s="38" t="s">
        <v>438</v>
      </c>
      <c r="V683" s="16" t="s">
        <v>438</v>
      </c>
      <c r="W683" s="3" t="s">
        <v>438</v>
      </c>
      <c r="X683" s="3" t="s">
        <v>438</v>
      </c>
      <c r="Y683" s="16" t="s">
        <v>441</v>
      </c>
      <c r="Z683" s="16" t="s">
        <v>440</v>
      </c>
      <c r="AA683" s="16" t="s">
        <v>441</v>
      </c>
      <c r="AB683" s="16" t="s">
        <v>438</v>
      </c>
      <c r="AC683" s="16" t="s">
        <v>441</v>
      </c>
      <c r="AD683" s="16" t="s">
        <v>438</v>
      </c>
      <c r="AE683" s="3"/>
      <c r="AF683" s="3"/>
    </row>
    <row r="684" spans="1:32" ht="89.25">
      <c r="A684" s="16" t="s">
        <v>52</v>
      </c>
      <c r="B684" s="19" t="s">
        <v>53</v>
      </c>
      <c r="C684" s="16" t="s">
        <v>2229</v>
      </c>
      <c r="D684" s="19" t="s">
        <v>2230</v>
      </c>
      <c r="E684" s="3" t="s">
        <v>54</v>
      </c>
      <c r="F684" s="16" t="s">
        <v>55</v>
      </c>
      <c r="G684" s="16" t="s">
        <v>2279</v>
      </c>
      <c r="H684" s="3" t="s">
        <v>2271</v>
      </c>
      <c r="I684" s="3" t="s">
        <v>538</v>
      </c>
      <c r="J684" s="3" t="s">
        <v>11</v>
      </c>
      <c r="M684" s="3" t="s">
        <v>549</v>
      </c>
      <c r="Q684" s="16" t="s">
        <v>788</v>
      </c>
      <c r="R684" s="16" t="s">
        <v>45</v>
      </c>
      <c r="S684" s="38" t="s">
        <v>45</v>
      </c>
      <c r="T684" s="16" t="s">
        <v>438</v>
      </c>
      <c r="U684" s="38" t="s">
        <v>438</v>
      </c>
      <c r="V684" s="16" t="s">
        <v>438</v>
      </c>
      <c r="W684" s="3" t="s">
        <v>438</v>
      </c>
      <c r="X684" s="3" t="s">
        <v>438</v>
      </c>
      <c r="Y684" s="16" t="s">
        <v>441</v>
      </c>
      <c r="Z684" s="16" t="s">
        <v>440</v>
      </c>
      <c r="AA684" s="16" t="s">
        <v>441</v>
      </c>
      <c r="AB684" s="16" t="s">
        <v>438</v>
      </c>
      <c r="AC684" s="16" t="s">
        <v>441</v>
      </c>
      <c r="AD684" s="16" t="s">
        <v>438</v>
      </c>
    </row>
    <row r="685" spans="1:32" ht="89.25">
      <c r="A685" s="16" t="s">
        <v>52</v>
      </c>
      <c r="B685" s="19" t="s">
        <v>53</v>
      </c>
      <c r="C685" s="16" t="s">
        <v>2229</v>
      </c>
      <c r="D685" s="19" t="s">
        <v>2230</v>
      </c>
      <c r="E685" s="3" t="s">
        <v>54</v>
      </c>
      <c r="F685" s="16" t="s">
        <v>55</v>
      </c>
      <c r="G685" s="16" t="s">
        <v>2280</v>
      </c>
      <c r="H685" s="3" t="s">
        <v>2271</v>
      </c>
      <c r="I685" s="3" t="s">
        <v>15</v>
      </c>
      <c r="M685" s="3" t="s">
        <v>1249</v>
      </c>
      <c r="N685" s="3" t="s">
        <v>596</v>
      </c>
      <c r="Q685" s="16" t="s">
        <v>788</v>
      </c>
      <c r="R685" s="16" t="s">
        <v>438</v>
      </c>
      <c r="S685" s="38" t="s">
        <v>45</v>
      </c>
      <c r="T685" s="16" t="s">
        <v>438</v>
      </c>
      <c r="U685" s="38" t="s">
        <v>438</v>
      </c>
      <c r="V685" s="16" t="s">
        <v>438</v>
      </c>
      <c r="W685" s="3" t="s">
        <v>438</v>
      </c>
      <c r="X685" s="3" t="s">
        <v>438</v>
      </c>
      <c r="Y685" s="16" t="s">
        <v>441</v>
      </c>
      <c r="Z685" s="16" t="s">
        <v>440</v>
      </c>
      <c r="AA685" s="16" t="s">
        <v>441</v>
      </c>
      <c r="AB685" s="16" t="s">
        <v>438</v>
      </c>
      <c r="AC685" s="16" t="s">
        <v>441</v>
      </c>
      <c r="AD685" s="16" t="s">
        <v>438</v>
      </c>
      <c r="AE685" s="3"/>
      <c r="AF685" s="3"/>
    </row>
    <row r="686" spans="1:32" ht="89.25">
      <c r="A686" s="16" t="s">
        <v>52</v>
      </c>
      <c r="B686" s="19" t="s">
        <v>53</v>
      </c>
      <c r="C686" s="16" t="s">
        <v>2229</v>
      </c>
      <c r="D686" s="19" t="s">
        <v>2230</v>
      </c>
      <c r="E686" s="3" t="s">
        <v>54</v>
      </c>
      <c r="F686" s="16" t="s">
        <v>55</v>
      </c>
      <c r="G686" s="16" t="s">
        <v>2281</v>
      </c>
      <c r="H686" s="3" t="s">
        <v>2271</v>
      </c>
      <c r="I686" s="3" t="s">
        <v>538</v>
      </c>
      <c r="M686" s="3" t="s">
        <v>1201</v>
      </c>
      <c r="Q686" s="16" t="s">
        <v>2282</v>
      </c>
      <c r="R686" s="16" t="s">
        <v>438</v>
      </c>
      <c r="S686" s="38" t="s">
        <v>45</v>
      </c>
      <c r="T686" s="16" t="s">
        <v>438</v>
      </c>
      <c r="U686" s="38" t="s">
        <v>438</v>
      </c>
      <c r="V686" s="16" t="s">
        <v>438</v>
      </c>
      <c r="W686" s="3" t="s">
        <v>438</v>
      </c>
      <c r="X686" s="3" t="s">
        <v>438</v>
      </c>
      <c r="Y686" s="16" t="s">
        <v>441</v>
      </c>
      <c r="Z686" s="16" t="s">
        <v>440</v>
      </c>
      <c r="AA686" s="16" t="s">
        <v>441</v>
      </c>
      <c r="AB686" s="16" t="s">
        <v>438</v>
      </c>
      <c r="AC686" s="16" t="s">
        <v>441</v>
      </c>
      <c r="AD686" s="16" t="s">
        <v>438</v>
      </c>
      <c r="AE686" s="3"/>
      <c r="AF686" s="3"/>
    </row>
    <row r="687" spans="1:32" ht="89.25">
      <c r="A687" s="16" t="s">
        <v>52</v>
      </c>
      <c r="B687" s="19" t="s">
        <v>53</v>
      </c>
      <c r="C687" s="16" t="s">
        <v>2229</v>
      </c>
      <c r="D687" s="19" t="s">
        <v>2230</v>
      </c>
      <c r="E687" s="3" t="s">
        <v>54</v>
      </c>
      <c r="F687" s="16" t="s">
        <v>55</v>
      </c>
      <c r="G687" s="16" t="s">
        <v>2283</v>
      </c>
      <c r="H687" s="3" t="s">
        <v>2271</v>
      </c>
      <c r="I687" s="3" t="s">
        <v>538</v>
      </c>
      <c r="M687" s="3" t="s">
        <v>542</v>
      </c>
      <c r="Q687" s="16" t="s">
        <v>2284</v>
      </c>
      <c r="R687" s="16" t="s">
        <v>438</v>
      </c>
      <c r="S687" s="38" t="s">
        <v>45</v>
      </c>
      <c r="T687" s="16" t="s">
        <v>438</v>
      </c>
      <c r="U687" s="38" t="s">
        <v>438</v>
      </c>
      <c r="V687" s="16" t="s">
        <v>438</v>
      </c>
      <c r="W687" s="3" t="s">
        <v>438</v>
      </c>
      <c r="X687" s="3" t="s">
        <v>438</v>
      </c>
      <c r="Y687" s="16" t="s">
        <v>441</v>
      </c>
      <c r="Z687" s="16" t="s">
        <v>440</v>
      </c>
      <c r="AA687" s="16" t="s">
        <v>441</v>
      </c>
      <c r="AB687" s="16" t="s">
        <v>438</v>
      </c>
      <c r="AC687" s="16" t="s">
        <v>441</v>
      </c>
      <c r="AD687" s="16" t="s">
        <v>438</v>
      </c>
      <c r="AE687" s="3"/>
      <c r="AF687" s="3"/>
    </row>
    <row r="688" spans="1:32" ht="89.25">
      <c r="A688" s="16" t="s">
        <v>52</v>
      </c>
      <c r="B688" s="19" t="s">
        <v>53</v>
      </c>
      <c r="C688" s="16" t="s">
        <v>2229</v>
      </c>
      <c r="D688" s="19" t="s">
        <v>2230</v>
      </c>
      <c r="E688" s="3" t="s">
        <v>54</v>
      </c>
      <c r="F688" s="16" t="s">
        <v>55</v>
      </c>
      <c r="G688" s="16" t="s">
        <v>2285</v>
      </c>
      <c r="H688" s="3" t="s">
        <v>2271</v>
      </c>
      <c r="I688" s="3" t="s">
        <v>538</v>
      </c>
      <c r="M688" s="3" t="s">
        <v>558</v>
      </c>
      <c r="Q688" s="16" t="s">
        <v>788</v>
      </c>
      <c r="R688" s="16" t="s">
        <v>438</v>
      </c>
      <c r="S688" s="38" t="s">
        <v>45</v>
      </c>
      <c r="T688" s="16" t="s">
        <v>438</v>
      </c>
      <c r="U688" s="38" t="s">
        <v>438</v>
      </c>
      <c r="V688" s="16" t="s">
        <v>438</v>
      </c>
      <c r="W688" s="3" t="s">
        <v>438</v>
      </c>
      <c r="X688" s="3" t="s">
        <v>438</v>
      </c>
      <c r="Y688" s="16" t="s">
        <v>441</v>
      </c>
      <c r="Z688" s="16" t="s">
        <v>440</v>
      </c>
      <c r="AA688" s="16" t="s">
        <v>441</v>
      </c>
      <c r="AB688" s="16" t="s">
        <v>438</v>
      </c>
      <c r="AC688" s="16" t="s">
        <v>441</v>
      </c>
      <c r="AD688" s="16" t="s">
        <v>438</v>
      </c>
      <c r="AE688" s="3"/>
      <c r="AF688" s="3"/>
    </row>
    <row r="689" spans="1:32" ht="89.25">
      <c r="A689" s="16" t="s">
        <v>52</v>
      </c>
      <c r="B689" s="19" t="s">
        <v>53</v>
      </c>
      <c r="C689" s="16" t="s">
        <v>2229</v>
      </c>
      <c r="D689" s="19" t="s">
        <v>2230</v>
      </c>
      <c r="E689" s="3" t="s">
        <v>54</v>
      </c>
      <c r="F689" s="16" t="s">
        <v>55</v>
      </c>
      <c r="G689" s="16" t="s">
        <v>2286</v>
      </c>
      <c r="H689" s="3" t="s">
        <v>2271</v>
      </c>
      <c r="I689" s="3" t="s">
        <v>538</v>
      </c>
      <c r="M689" s="3" t="s">
        <v>558</v>
      </c>
      <c r="Q689" s="16" t="s">
        <v>788</v>
      </c>
      <c r="R689" s="16" t="s">
        <v>438</v>
      </c>
      <c r="S689" s="38" t="s">
        <v>45</v>
      </c>
      <c r="T689" s="16" t="s">
        <v>438</v>
      </c>
      <c r="U689" s="38" t="s">
        <v>438</v>
      </c>
      <c r="V689" s="16" t="s">
        <v>438</v>
      </c>
      <c r="W689" s="3" t="s">
        <v>438</v>
      </c>
      <c r="X689" s="3" t="s">
        <v>438</v>
      </c>
      <c r="Y689" s="16" t="s">
        <v>441</v>
      </c>
      <c r="Z689" s="16" t="s">
        <v>440</v>
      </c>
      <c r="AA689" s="16" t="s">
        <v>441</v>
      </c>
      <c r="AB689" s="16" t="s">
        <v>438</v>
      </c>
      <c r="AC689" s="16" t="s">
        <v>441</v>
      </c>
      <c r="AD689" s="16" t="s">
        <v>438</v>
      </c>
      <c r="AE689" s="3"/>
      <c r="AF689" s="3"/>
    </row>
    <row r="690" spans="1:32" ht="89.25">
      <c r="A690" s="16" t="s">
        <v>52</v>
      </c>
      <c r="B690" s="19" t="s">
        <v>53</v>
      </c>
      <c r="C690" s="16" t="s">
        <v>2229</v>
      </c>
      <c r="D690" s="19" t="s">
        <v>2230</v>
      </c>
      <c r="E690" s="3" t="s">
        <v>54</v>
      </c>
      <c r="F690" s="16" t="s">
        <v>55</v>
      </c>
      <c r="G690" s="16" t="s">
        <v>2287</v>
      </c>
      <c r="H690" s="3" t="s">
        <v>2271</v>
      </c>
      <c r="I690" s="3" t="s">
        <v>538</v>
      </c>
      <c r="M690" s="3" t="s">
        <v>539</v>
      </c>
      <c r="N690" s="3" t="s">
        <v>542</v>
      </c>
      <c r="Q690" s="16" t="s">
        <v>2288</v>
      </c>
      <c r="R690" s="16" t="s">
        <v>438</v>
      </c>
      <c r="S690" s="38" t="s">
        <v>45</v>
      </c>
      <c r="T690" s="16" t="s">
        <v>438</v>
      </c>
      <c r="U690" s="38" t="s">
        <v>438</v>
      </c>
      <c r="V690" s="16" t="s">
        <v>438</v>
      </c>
      <c r="W690" s="3" t="s">
        <v>438</v>
      </c>
      <c r="X690" s="3" t="s">
        <v>438</v>
      </c>
      <c r="Y690" s="16" t="s">
        <v>441</v>
      </c>
      <c r="Z690" s="16" t="s">
        <v>440</v>
      </c>
      <c r="AA690" s="16" t="s">
        <v>441</v>
      </c>
      <c r="AB690" s="16" t="s">
        <v>438</v>
      </c>
      <c r="AC690" s="16" t="s">
        <v>441</v>
      </c>
      <c r="AD690" s="16" t="s">
        <v>438</v>
      </c>
      <c r="AE690" s="3"/>
      <c r="AF690" s="3"/>
    </row>
    <row r="691" spans="1:32" ht="89.25">
      <c r="A691" s="16" t="s">
        <v>52</v>
      </c>
      <c r="B691" s="19" t="s">
        <v>53</v>
      </c>
      <c r="C691" s="16" t="s">
        <v>2229</v>
      </c>
      <c r="D691" s="19" t="s">
        <v>2230</v>
      </c>
      <c r="E691" s="3" t="s">
        <v>54</v>
      </c>
      <c r="F691" s="16" t="s">
        <v>55</v>
      </c>
      <c r="G691" s="16" t="s">
        <v>2289</v>
      </c>
      <c r="H691" s="3" t="s">
        <v>2271</v>
      </c>
      <c r="I691" s="3" t="s">
        <v>538</v>
      </c>
      <c r="M691" s="3" t="s">
        <v>622</v>
      </c>
      <c r="Q691" s="16" t="s">
        <v>2290</v>
      </c>
      <c r="R691" s="16" t="s">
        <v>438</v>
      </c>
      <c r="S691" s="38" t="s">
        <v>45</v>
      </c>
      <c r="T691" s="16" t="s">
        <v>438</v>
      </c>
      <c r="U691" s="38" t="s">
        <v>438</v>
      </c>
      <c r="V691" s="16" t="s">
        <v>438</v>
      </c>
      <c r="W691" s="3" t="s">
        <v>438</v>
      </c>
      <c r="X691" s="3" t="s">
        <v>438</v>
      </c>
      <c r="Y691" s="16" t="s">
        <v>441</v>
      </c>
      <c r="Z691" s="16" t="s">
        <v>440</v>
      </c>
      <c r="AA691" s="16" t="s">
        <v>441</v>
      </c>
      <c r="AB691" s="16" t="s">
        <v>438</v>
      </c>
      <c r="AC691" s="16" t="s">
        <v>441</v>
      </c>
      <c r="AD691" s="16" t="s">
        <v>438</v>
      </c>
      <c r="AE691" s="3"/>
      <c r="AF691" s="3"/>
    </row>
    <row r="692" spans="1:32" ht="89.25">
      <c r="A692" s="16" t="s">
        <v>52</v>
      </c>
      <c r="B692" s="19" t="s">
        <v>53</v>
      </c>
      <c r="C692" s="16" t="s">
        <v>2229</v>
      </c>
      <c r="D692" s="19" t="s">
        <v>2230</v>
      </c>
      <c r="E692" s="3" t="s">
        <v>54</v>
      </c>
      <c r="F692" s="16" t="s">
        <v>55</v>
      </c>
      <c r="G692" s="16" t="s">
        <v>2291</v>
      </c>
      <c r="H692" s="3" t="s">
        <v>2292</v>
      </c>
      <c r="I692" s="3" t="s">
        <v>538</v>
      </c>
      <c r="J692" s="3" t="s">
        <v>11</v>
      </c>
      <c r="M692" s="3" t="s">
        <v>549</v>
      </c>
      <c r="Q692" s="16" t="s">
        <v>2293</v>
      </c>
      <c r="R692" s="16" t="s">
        <v>438</v>
      </c>
      <c r="S692" s="38" t="s">
        <v>45</v>
      </c>
      <c r="T692" s="16" t="s">
        <v>438</v>
      </c>
      <c r="U692" s="38" t="s">
        <v>438</v>
      </c>
      <c r="V692" s="16" t="s">
        <v>438</v>
      </c>
      <c r="W692" s="3" t="s">
        <v>438</v>
      </c>
      <c r="X692" s="3" t="s">
        <v>438</v>
      </c>
      <c r="Y692" s="16" t="s">
        <v>439</v>
      </c>
      <c r="Z692" s="16" t="s">
        <v>550</v>
      </c>
      <c r="AA692" s="16" t="s">
        <v>441</v>
      </c>
      <c r="AB692" s="16" t="s">
        <v>438</v>
      </c>
      <c r="AC692" s="16" t="s">
        <v>441</v>
      </c>
      <c r="AD692" s="16" t="s">
        <v>438</v>
      </c>
    </row>
    <row r="693" spans="1:32" ht="89.25">
      <c r="A693" s="16" t="s">
        <v>52</v>
      </c>
      <c r="B693" s="19" t="s">
        <v>53</v>
      </c>
      <c r="C693" s="16" t="s">
        <v>2229</v>
      </c>
      <c r="D693" s="19" t="s">
        <v>2230</v>
      </c>
      <c r="E693" s="3" t="s">
        <v>54</v>
      </c>
      <c r="F693" s="16" t="s">
        <v>55</v>
      </c>
      <c r="G693" s="16" t="s">
        <v>2294</v>
      </c>
      <c r="H693" s="3" t="s">
        <v>2292</v>
      </c>
      <c r="I693" s="3" t="s">
        <v>538</v>
      </c>
      <c r="M693" s="3" t="s">
        <v>558</v>
      </c>
      <c r="Q693" s="16" t="s">
        <v>2295</v>
      </c>
      <c r="R693" s="16" t="s">
        <v>438</v>
      </c>
      <c r="S693" s="38" t="s">
        <v>45</v>
      </c>
      <c r="T693" s="16" t="s">
        <v>438</v>
      </c>
      <c r="U693" s="38" t="s">
        <v>438</v>
      </c>
      <c r="V693" s="16" t="s">
        <v>438</v>
      </c>
      <c r="W693" s="3" t="s">
        <v>438</v>
      </c>
      <c r="X693" s="3" t="s">
        <v>438</v>
      </c>
      <c r="Y693" s="16" t="s">
        <v>441</v>
      </c>
      <c r="Z693" s="16" t="s">
        <v>440</v>
      </c>
      <c r="AA693" s="16" t="s">
        <v>441</v>
      </c>
      <c r="AB693" s="16" t="s">
        <v>438</v>
      </c>
      <c r="AC693" s="16" t="s">
        <v>441</v>
      </c>
      <c r="AD693" s="16" t="s">
        <v>438</v>
      </c>
      <c r="AE693" s="3"/>
      <c r="AF693" s="3"/>
    </row>
    <row r="694" spans="1:32" ht="102">
      <c r="A694" s="16" t="s">
        <v>52</v>
      </c>
      <c r="B694" s="19" t="s">
        <v>53</v>
      </c>
      <c r="C694" s="16" t="s">
        <v>2229</v>
      </c>
      <c r="D694" s="19" t="s">
        <v>2230</v>
      </c>
      <c r="E694" s="3" t="s">
        <v>54</v>
      </c>
      <c r="F694" s="16" t="s">
        <v>55</v>
      </c>
      <c r="G694" s="16" t="s">
        <v>2296</v>
      </c>
      <c r="H694" s="3" t="s">
        <v>2292</v>
      </c>
      <c r="I694" s="3" t="s">
        <v>538</v>
      </c>
      <c r="M694" s="3" t="s">
        <v>539</v>
      </c>
      <c r="Q694" s="16" t="s">
        <v>2277</v>
      </c>
      <c r="R694" s="16" t="s">
        <v>438</v>
      </c>
      <c r="S694" s="38" t="s">
        <v>45</v>
      </c>
      <c r="T694" s="16" t="s">
        <v>438</v>
      </c>
      <c r="U694" s="38" t="s">
        <v>438</v>
      </c>
      <c r="V694" s="16" t="s">
        <v>438</v>
      </c>
      <c r="W694" s="3" t="s">
        <v>438</v>
      </c>
      <c r="X694" s="3" t="s">
        <v>438</v>
      </c>
      <c r="Y694" s="16" t="s">
        <v>441</v>
      </c>
      <c r="Z694" s="16" t="s">
        <v>440</v>
      </c>
      <c r="AA694" s="16" t="s">
        <v>441</v>
      </c>
      <c r="AB694" s="16" t="s">
        <v>438</v>
      </c>
      <c r="AC694" s="16" t="s">
        <v>441</v>
      </c>
      <c r="AD694" s="16" t="s">
        <v>438</v>
      </c>
      <c r="AE694" s="3"/>
      <c r="AF694" s="3"/>
    </row>
    <row r="695" spans="1:32" ht="89.25">
      <c r="A695" s="16" t="s">
        <v>52</v>
      </c>
      <c r="B695" s="19" t="s">
        <v>53</v>
      </c>
      <c r="C695" s="16" t="s">
        <v>2229</v>
      </c>
      <c r="D695" s="19" t="s">
        <v>2230</v>
      </c>
      <c r="E695" s="3" t="s">
        <v>54</v>
      </c>
      <c r="F695" s="16" t="s">
        <v>55</v>
      </c>
      <c r="G695" s="16" t="s">
        <v>2297</v>
      </c>
      <c r="H695" s="3" t="s">
        <v>2292</v>
      </c>
      <c r="I695" s="3" t="s">
        <v>11</v>
      </c>
      <c r="M695" s="3" t="s">
        <v>509</v>
      </c>
      <c r="N695" s="3" t="s">
        <v>742</v>
      </c>
      <c r="Q695" s="16" t="s">
        <v>2298</v>
      </c>
      <c r="R695" s="16" t="s">
        <v>438</v>
      </c>
      <c r="S695" s="38" t="s">
        <v>45</v>
      </c>
      <c r="T695" s="16" t="s">
        <v>438</v>
      </c>
      <c r="U695" s="38" t="s">
        <v>438</v>
      </c>
      <c r="V695" s="16" t="s">
        <v>438</v>
      </c>
      <c r="W695" s="3" t="s">
        <v>438</v>
      </c>
      <c r="X695" s="3" t="s">
        <v>438</v>
      </c>
      <c r="Y695" s="16" t="s">
        <v>441</v>
      </c>
      <c r="Z695" s="16" t="s">
        <v>440</v>
      </c>
      <c r="AA695" s="16" t="s">
        <v>441</v>
      </c>
      <c r="AB695" s="16" t="s">
        <v>438</v>
      </c>
      <c r="AC695" s="16" t="s">
        <v>441</v>
      </c>
      <c r="AD695" s="16" t="s">
        <v>438</v>
      </c>
      <c r="AE695" s="3"/>
      <c r="AF695" s="3"/>
    </row>
    <row r="696" spans="1:32" ht="89.25">
      <c r="A696" s="16" t="s">
        <v>52</v>
      </c>
      <c r="B696" s="19" t="s">
        <v>53</v>
      </c>
      <c r="C696" s="16" t="s">
        <v>2229</v>
      </c>
      <c r="D696" s="19" t="s">
        <v>2230</v>
      </c>
      <c r="E696" s="3" t="s">
        <v>54</v>
      </c>
      <c r="F696" s="16" t="s">
        <v>55</v>
      </c>
      <c r="G696" s="16" t="s">
        <v>2299</v>
      </c>
      <c r="H696" s="3" t="s">
        <v>2292</v>
      </c>
      <c r="I696" s="3" t="s">
        <v>538</v>
      </c>
      <c r="J696" s="3" t="s">
        <v>11</v>
      </c>
      <c r="M696" s="3" t="s">
        <v>549</v>
      </c>
      <c r="Q696" s="16" t="s">
        <v>2300</v>
      </c>
      <c r="R696" s="16" t="s">
        <v>45</v>
      </c>
      <c r="S696" s="38" t="s">
        <v>45</v>
      </c>
      <c r="T696" s="16" t="s">
        <v>438</v>
      </c>
      <c r="U696" s="38" t="s">
        <v>438</v>
      </c>
      <c r="V696" s="16" t="s">
        <v>438</v>
      </c>
      <c r="W696" s="3" t="s">
        <v>438</v>
      </c>
      <c r="X696" s="3" t="s">
        <v>438</v>
      </c>
      <c r="Y696" s="16" t="s">
        <v>441</v>
      </c>
      <c r="Z696" s="16" t="s">
        <v>440</v>
      </c>
      <c r="AA696" s="16" t="s">
        <v>441</v>
      </c>
      <c r="AB696" s="16" t="s">
        <v>438</v>
      </c>
      <c r="AC696" s="16" t="s">
        <v>441</v>
      </c>
      <c r="AD696" s="16" t="s">
        <v>438</v>
      </c>
    </row>
    <row r="697" spans="1:32" ht="89.25">
      <c r="A697" s="16" t="s">
        <v>52</v>
      </c>
      <c r="B697" s="19" t="s">
        <v>53</v>
      </c>
      <c r="C697" s="16" t="s">
        <v>2229</v>
      </c>
      <c r="D697" s="19" t="s">
        <v>2230</v>
      </c>
      <c r="E697" s="3" t="s">
        <v>54</v>
      </c>
      <c r="F697" s="16" t="s">
        <v>55</v>
      </c>
      <c r="G697" s="16" t="s">
        <v>2301</v>
      </c>
      <c r="H697" s="3" t="s">
        <v>2292</v>
      </c>
      <c r="I697" s="3" t="s">
        <v>11</v>
      </c>
      <c r="J697" s="3" t="s">
        <v>15</v>
      </c>
      <c r="M697" s="3" t="s">
        <v>575</v>
      </c>
      <c r="N697" s="3" t="s">
        <v>549</v>
      </c>
      <c r="Q697" s="16" t="s">
        <v>2233</v>
      </c>
      <c r="R697" s="16" t="s">
        <v>45</v>
      </c>
      <c r="S697" s="38" t="s">
        <v>45</v>
      </c>
      <c r="T697" s="16" t="s">
        <v>438</v>
      </c>
      <c r="U697" s="38" t="s">
        <v>438</v>
      </c>
      <c r="V697" s="16" t="s">
        <v>438</v>
      </c>
      <c r="W697" s="3" t="s">
        <v>438</v>
      </c>
      <c r="X697" s="3" t="s">
        <v>438</v>
      </c>
      <c r="Y697" s="16" t="s">
        <v>441</v>
      </c>
      <c r="Z697" s="16" t="s">
        <v>440</v>
      </c>
      <c r="AA697" s="16" t="s">
        <v>441</v>
      </c>
      <c r="AB697" s="16" t="s">
        <v>438</v>
      </c>
      <c r="AC697" s="16" t="s">
        <v>441</v>
      </c>
      <c r="AD697" s="16" t="s">
        <v>438</v>
      </c>
      <c r="AE697" s="3"/>
      <c r="AF697" s="3"/>
    </row>
    <row r="698" spans="1:32" ht="89.25">
      <c r="A698" s="16" t="s">
        <v>52</v>
      </c>
      <c r="B698" s="19" t="s">
        <v>53</v>
      </c>
      <c r="C698" s="16" t="s">
        <v>2229</v>
      </c>
      <c r="D698" s="19" t="s">
        <v>2230</v>
      </c>
      <c r="E698" s="3" t="s">
        <v>54</v>
      </c>
      <c r="F698" s="16" t="s">
        <v>55</v>
      </c>
      <c r="G698" s="16" t="s">
        <v>2302</v>
      </c>
      <c r="H698" s="3" t="s">
        <v>2303</v>
      </c>
      <c r="I698" s="3" t="s">
        <v>1285</v>
      </c>
      <c r="M698" s="3" t="s">
        <v>601</v>
      </c>
      <c r="Q698" s="16" t="s">
        <v>2288</v>
      </c>
      <c r="R698" s="16" t="s">
        <v>438</v>
      </c>
      <c r="S698" s="38" t="s">
        <v>45</v>
      </c>
      <c r="T698" s="16" t="s">
        <v>438</v>
      </c>
      <c r="U698" s="38" t="s">
        <v>438</v>
      </c>
      <c r="V698" s="16" t="s">
        <v>438</v>
      </c>
      <c r="W698" s="3" t="s">
        <v>438</v>
      </c>
      <c r="X698" s="3" t="s">
        <v>438</v>
      </c>
      <c r="Y698" s="16" t="s">
        <v>441</v>
      </c>
      <c r="Z698" s="16" t="s">
        <v>440</v>
      </c>
      <c r="AA698" s="16" t="s">
        <v>441</v>
      </c>
      <c r="AB698" s="16" t="s">
        <v>438</v>
      </c>
      <c r="AC698" s="16" t="s">
        <v>441</v>
      </c>
      <c r="AD698" s="16" t="s">
        <v>438</v>
      </c>
      <c r="AE698" s="3"/>
      <c r="AF698" s="3"/>
    </row>
    <row r="699" spans="1:32" ht="89.25">
      <c r="A699" s="16" t="s">
        <v>52</v>
      </c>
      <c r="B699" s="19" t="s">
        <v>53</v>
      </c>
      <c r="C699" s="16" t="s">
        <v>2229</v>
      </c>
      <c r="D699" s="19" t="s">
        <v>2230</v>
      </c>
      <c r="E699" s="3" t="s">
        <v>54</v>
      </c>
      <c r="F699" s="16" t="s">
        <v>55</v>
      </c>
      <c r="G699" s="16" t="s">
        <v>2304</v>
      </c>
      <c r="H699" s="3" t="s">
        <v>2303</v>
      </c>
      <c r="I699" s="3" t="s">
        <v>538</v>
      </c>
      <c r="J699" s="3" t="s">
        <v>11</v>
      </c>
      <c r="M699" s="3" t="s">
        <v>601</v>
      </c>
      <c r="N699" s="3" t="s">
        <v>549</v>
      </c>
      <c r="Q699" s="16" t="s">
        <v>2288</v>
      </c>
      <c r="R699" s="16" t="s">
        <v>438</v>
      </c>
      <c r="S699" s="38" t="s">
        <v>45</v>
      </c>
      <c r="T699" s="16" t="s">
        <v>438</v>
      </c>
      <c r="U699" s="38" t="s">
        <v>438</v>
      </c>
      <c r="V699" s="16" t="s">
        <v>438</v>
      </c>
      <c r="W699" s="3" t="s">
        <v>438</v>
      </c>
      <c r="X699" s="3" t="s">
        <v>438</v>
      </c>
      <c r="Y699" s="16" t="s">
        <v>441</v>
      </c>
      <c r="Z699" s="16" t="s">
        <v>440</v>
      </c>
      <c r="AA699" s="16" t="s">
        <v>441</v>
      </c>
      <c r="AB699" s="16" t="s">
        <v>438</v>
      </c>
      <c r="AC699" s="16" t="s">
        <v>441</v>
      </c>
      <c r="AD699" s="16" t="s">
        <v>438</v>
      </c>
      <c r="AE699" s="3"/>
      <c r="AF699" s="3"/>
    </row>
    <row r="700" spans="1:32" ht="89.25">
      <c r="A700" s="16" t="s">
        <v>52</v>
      </c>
      <c r="B700" s="19" t="s">
        <v>53</v>
      </c>
      <c r="C700" s="16" t="s">
        <v>2229</v>
      </c>
      <c r="D700" s="19" t="s">
        <v>2230</v>
      </c>
      <c r="E700" s="3" t="s">
        <v>54</v>
      </c>
      <c r="F700" s="16" t="s">
        <v>55</v>
      </c>
      <c r="G700" s="16" t="s">
        <v>2305</v>
      </c>
      <c r="H700" s="3" t="s">
        <v>2303</v>
      </c>
      <c r="I700" s="3" t="s">
        <v>1285</v>
      </c>
      <c r="M700" s="3" t="s">
        <v>601</v>
      </c>
      <c r="Q700" s="16" t="s">
        <v>2306</v>
      </c>
      <c r="R700" s="16" t="s">
        <v>438</v>
      </c>
      <c r="S700" s="38" t="s">
        <v>45</v>
      </c>
      <c r="T700" s="16" t="s">
        <v>438</v>
      </c>
      <c r="U700" s="38" t="s">
        <v>438</v>
      </c>
      <c r="V700" s="16" t="s">
        <v>438</v>
      </c>
      <c r="W700" s="3" t="s">
        <v>438</v>
      </c>
      <c r="X700" s="3" t="s">
        <v>438</v>
      </c>
      <c r="Y700" s="16" t="s">
        <v>441</v>
      </c>
      <c r="Z700" s="16" t="s">
        <v>440</v>
      </c>
      <c r="AA700" s="16" t="s">
        <v>441</v>
      </c>
      <c r="AB700" s="16" t="s">
        <v>438</v>
      </c>
      <c r="AC700" s="16" t="s">
        <v>441</v>
      </c>
      <c r="AD700" s="16" t="s">
        <v>438</v>
      </c>
      <c r="AE700" s="3"/>
      <c r="AF700" s="3"/>
    </row>
    <row r="701" spans="1:32" ht="89.25">
      <c r="A701" s="16" t="s">
        <v>52</v>
      </c>
      <c r="B701" s="19" t="s">
        <v>53</v>
      </c>
      <c r="C701" s="16" t="s">
        <v>2229</v>
      </c>
      <c r="D701" s="19" t="s">
        <v>2230</v>
      </c>
      <c r="E701" s="3" t="s">
        <v>54</v>
      </c>
      <c r="F701" s="16" t="s">
        <v>55</v>
      </c>
      <c r="G701" s="16" t="s">
        <v>2307</v>
      </c>
      <c r="H701" s="3" t="s">
        <v>2303</v>
      </c>
      <c r="I701" s="3" t="s">
        <v>538</v>
      </c>
      <c r="M701" s="3" t="s">
        <v>622</v>
      </c>
      <c r="Q701" s="16" t="s">
        <v>2308</v>
      </c>
      <c r="R701" s="16" t="s">
        <v>438</v>
      </c>
      <c r="S701" s="38" t="s">
        <v>45</v>
      </c>
      <c r="T701" s="16" t="s">
        <v>438</v>
      </c>
      <c r="U701" s="38" t="s">
        <v>438</v>
      </c>
      <c r="V701" s="16" t="s">
        <v>438</v>
      </c>
      <c r="W701" s="3" t="s">
        <v>438</v>
      </c>
      <c r="X701" s="3" t="s">
        <v>438</v>
      </c>
      <c r="Y701" s="16" t="s">
        <v>439</v>
      </c>
      <c r="Z701" s="16" t="s">
        <v>550</v>
      </c>
      <c r="AA701" s="16" t="s">
        <v>441</v>
      </c>
      <c r="AB701" s="16" t="s">
        <v>438</v>
      </c>
      <c r="AC701" s="16" t="s">
        <v>441</v>
      </c>
      <c r="AD701" s="16" t="s">
        <v>438</v>
      </c>
      <c r="AE701" s="3"/>
      <c r="AF701" s="3"/>
    </row>
    <row r="702" spans="1:32" ht="114.75">
      <c r="A702" s="16" t="s">
        <v>52</v>
      </c>
      <c r="B702" s="19" t="s">
        <v>53</v>
      </c>
      <c r="C702" s="16" t="s">
        <v>2229</v>
      </c>
      <c r="D702" s="19" t="s">
        <v>2230</v>
      </c>
      <c r="E702" s="3" t="s">
        <v>54</v>
      </c>
      <c r="F702" s="16" t="s">
        <v>55</v>
      </c>
      <c r="G702" s="16" t="s">
        <v>2309</v>
      </c>
      <c r="H702" s="3" t="s">
        <v>2303</v>
      </c>
      <c r="I702" s="3" t="s">
        <v>1285</v>
      </c>
      <c r="M702" s="3" t="s">
        <v>601</v>
      </c>
      <c r="Q702" s="16" t="s">
        <v>2310</v>
      </c>
      <c r="R702" s="16" t="s">
        <v>438</v>
      </c>
      <c r="S702" s="38" t="s">
        <v>45</v>
      </c>
      <c r="T702" s="16" t="s">
        <v>438</v>
      </c>
      <c r="U702" s="38" t="s">
        <v>438</v>
      </c>
      <c r="V702" s="16" t="s">
        <v>438</v>
      </c>
      <c r="W702" s="3" t="s">
        <v>438</v>
      </c>
      <c r="X702" s="3" t="s">
        <v>438</v>
      </c>
      <c r="Y702" s="16" t="s">
        <v>441</v>
      </c>
      <c r="Z702" s="16" t="s">
        <v>440</v>
      </c>
      <c r="AA702" s="16" t="s">
        <v>441</v>
      </c>
      <c r="AB702" s="16" t="s">
        <v>438</v>
      </c>
      <c r="AC702" s="16" t="s">
        <v>441</v>
      </c>
      <c r="AD702" s="16" t="s">
        <v>438</v>
      </c>
      <c r="AE702" s="3"/>
      <c r="AF702" s="3"/>
    </row>
    <row r="703" spans="1:32" ht="89.25">
      <c r="A703" s="16" t="s">
        <v>52</v>
      </c>
      <c r="B703" s="19" t="s">
        <v>53</v>
      </c>
      <c r="C703" s="16" t="s">
        <v>2229</v>
      </c>
      <c r="D703" s="19" t="s">
        <v>2230</v>
      </c>
      <c r="E703" s="3" t="s">
        <v>54</v>
      </c>
      <c r="F703" s="16" t="s">
        <v>55</v>
      </c>
      <c r="G703" s="16" t="s">
        <v>2311</v>
      </c>
      <c r="H703" s="3" t="s">
        <v>2303</v>
      </c>
      <c r="I703" s="3" t="s">
        <v>1285</v>
      </c>
      <c r="M703" s="3" t="s">
        <v>601</v>
      </c>
      <c r="Q703" s="16" t="s">
        <v>2312</v>
      </c>
      <c r="R703" s="16" t="s">
        <v>438</v>
      </c>
      <c r="S703" s="38" t="s">
        <v>45</v>
      </c>
      <c r="T703" s="16" t="s">
        <v>438</v>
      </c>
      <c r="U703" s="38" t="s">
        <v>438</v>
      </c>
      <c r="V703" s="16" t="s">
        <v>438</v>
      </c>
      <c r="W703" s="3" t="s">
        <v>438</v>
      </c>
      <c r="X703" s="3" t="s">
        <v>438</v>
      </c>
      <c r="Y703" s="16" t="s">
        <v>441</v>
      </c>
      <c r="Z703" s="16" t="s">
        <v>440</v>
      </c>
      <c r="AA703" s="16" t="s">
        <v>441</v>
      </c>
      <c r="AB703" s="16" t="s">
        <v>438</v>
      </c>
      <c r="AC703" s="16" t="s">
        <v>441</v>
      </c>
      <c r="AD703" s="16" t="s">
        <v>438</v>
      </c>
      <c r="AE703" s="3"/>
      <c r="AF703" s="3"/>
    </row>
    <row r="704" spans="1:32" ht="89.25">
      <c r="A704" s="16" t="s">
        <v>52</v>
      </c>
      <c r="B704" s="19" t="s">
        <v>53</v>
      </c>
      <c r="C704" s="16" t="s">
        <v>2229</v>
      </c>
      <c r="D704" s="19" t="s">
        <v>2230</v>
      </c>
      <c r="E704" s="3" t="s">
        <v>54</v>
      </c>
      <c r="F704" s="16" t="s">
        <v>55</v>
      </c>
      <c r="G704" s="16" t="s">
        <v>2313</v>
      </c>
      <c r="H704" s="3" t="s">
        <v>2303</v>
      </c>
      <c r="I704" s="3" t="s">
        <v>11</v>
      </c>
      <c r="J704" s="3" t="s">
        <v>538</v>
      </c>
      <c r="M704" s="3" t="s">
        <v>549</v>
      </c>
      <c r="N704" s="3" t="s">
        <v>622</v>
      </c>
      <c r="Q704" s="16" t="s">
        <v>2314</v>
      </c>
      <c r="R704" s="16" t="s">
        <v>438</v>
      </c>
      <c r="S704" s="38" t="s">
        <v>45</v>
      </c>
      <c r="T704" s="16" t="s">
        <v>438</v>
      </c>
      <c r="U704" s="38" t="s">
        <v>438</v>
      </c>
      <c r="V704" s="16" t="s">
        <v>438</v>
      </c>
      <c r="W704" s="3" t="s">
        <v>438</v>
      </c>
      <c r="X704" s="3" t="s">
        <v>438</v>
      </c>
      <c r="Y704" s="16" t="s">
        <v>441</v>
      </c>
      <c r="Z704" s="16" t="s">
        <v>440</v>
      </c>
      <c r="AA704" s="16" t="s">
        <v>441</v>
      </c>
      <c r="AB704" s="16" t="s">
        <v>438</v>
      </c>
      <c r="AC704" s="16" t="s">
        <v>441</v>
      </c>
      <c r="AD704" s="16" t="s">
        <v>438</v>
      </c>
      <c r="AE704" s="3"/>
      <c r="AF704" s="3"/>
    </row>
    <row r="705" spans="1:32" ht="89.25">
      <c r="A705" s="16" t="s">
        <v>52</v>
      </c>
      <c r="B705" s="19" t="s">
        <v>53</v>
      </c>
      <c r="C705" s="16" t="s">
        <v>2229</v>
      </c>
      <c r="D705" s="19" t="s">
        <v>2230</v>
      </c>
      <c r="E705" s="3" t="s">
        <v>54</v>
      </c>
      <c r="F705" s="16" t="s">
        <v>55</v>
      </c>
      <c r="G705" s="16" t="s">
        <v>2315</v>
      </c>
      <c r="H705" s="3" t="s">
        <v>2303</v>
      </c>
      <c r="I705" s="3" t="s">
        <v>1285</v>
      </c>
      <c r="M705" s="3" t="s">
        <v>601</v>
      </c>
      <c r="Q705" s="16" t="s">
        <v>2316</v>
      </c>
      <c r="R705" s="16" t="s">
        <v>438</v>
      </c>
      <c r="S705" s="38" t="s">
        <v>45</v>
      </c>
      <c r="T705" s="16" t="s">
        <v>438</v>
      </c>
      <c r="U705" s="38" t="s">
        <v>438</v>
      </c>
      <c r="V705" s="16" t="s">
        <v>438</v>
      </c>
      <c r="W705" s="3" t="s">
        <v>438</v>
      </c>
      <c r="X705" s="3" t="s">
        <v>438</v>
      </c>
      <c r="Y705" s="16" t="s">
        <v>441</v>
      </c>
      <c r="Z705" s="16" t="s">
        <v>440</v>
      </c>
      <c r="AA705" s="16" t="s">
        <v>441</v>
      </c>
      <c r="AB705" s="16" t="s">
        <v>438</v>
      </c>
      <c r="AC705" s="16" t="s">
        <v>441</v>
      </c>
      <c r="AD705" s="16" t="s">
        <v>438</v>
      </c>
      <c r="AE705" s="3"/>
      <c r="AF705" s="3"/>
    </row>
    <row r="706" spans="1:32" ht="89.25">
      <c r="A706" s="16" t="s">
        <v>52</v>
      </c>
      <c r="B706" s="19" t="s">
        <v>53</v>
      </c>
      <c r="C706" s="16" t="s">
        <v>2229</v>
      </c>
      <c r="D706" s="19" t="s">
        <v>2230</v>
      </c>
      <c r="E706" s="3" t="s">
        <v>54</v>
      </c>
      <c r="F706" s="16" t="s">
        <v>55</v>
      </c>
      <c r="G706" s="16" t="s">
        <v>2317</v>
      </c>
      <c r="H706" s="3" t="s">
        <v>2303</v>
      </c>
      <c r="I706" s="3" t="s">
        <v>447</v>
      </c>
      <c r="M706" s="3" t="s">
        <v>601</v>
      </c>
      <c r="N706" s="3" t="s">
        <v>630</v>
      </c>
      <c r="Q706" s="16" t="s">
        <v>2318</v>
      </c>
      <c r="R706" s="16" t="s">
        <v>438</v>
      </c>
      <c r="S706" s="38" t="s">
        <v>45</v>
      </c>
      <c r="T706" s="16" t="s">
        <v>438</v>
      </c>
      <c r="U706" s="38" t="s">
        <v>438</v>
      </c>
      <c r="V706" s="16" t="s">
        <v>438</v>
      </c>
      <c r="W706" s="3" t="s">
        <v>438</v>
      </c>
      <c r="X706" s="3" t="s">
        <v>438</v>
      </c>
      <c r="Y706" s="16" t="s">
        <v>441</v>
      </c>
      <c r="Z706" s="16" t="s">
        <v>440</v>
      </c>
      <c r="AA706" s="16" t="s">
        <v>441</v>
      </c>
      <c r="AB706" s="16" t="s">
        <v>438</v>
      </c>
      <c r="AC706" s="16" t="s">
        <v>441</v>
      </c>
      <c r="AD706" s="16" t="s">
        <v>438</v>
      </c>
      <c r="AE706" s="3"/>
      <c r="AF706" s="3"/>
    </row>
    <row r="707" spans="1:32" ht="89.25">
      <c r="A707" s="16" t="s">
        <v>52</v>
      </c>
      <c r="B707" s="19" t="s">
        <v>53</v>
      </c>
      <c r="C707" s="16" t="s">
        <v>2229</v>
      </c>
      <c r="D707" s="19" t="s">
        <v>2230</v>
      </c>
      <c r="E707" s="3" t="s">
        <v>54</v>
      </c>
      <c r="F707" s="16" t="s">
        <v>55</v>
      </c>
      <c r="G707" s="16" t="s">
        <v>2319</v>
      </c>
      <c r="H707" s="3" t="s">
        <v>2303</v>
      </c>
      <c r="I707" s="3" t="s">
        <v>14</v>
      </c>
      <c r="M707" s="3" t="s">
        <v>529</v>
      </c>
      <c r="Q707" s="16" t="s">
        <v>2282</v>
      </c>
      <c r="R707" s="16" t="s">
        <v>438</v>
      </c>
      <c r="S707" s="38" t="s">
        <v>45</v>
      </c>
      <c r="T707" s="16" t="s">
        <v>438</v>
      </c>
      <c r="U707" s="38" t="s">
        <v>438</v>
      </c>
      <c r="V707" s="16" t="s">
        <v>438</v>
      </c>
      <c r="W707" s="3" t="s">
        <v>438</v>
      </c>
      <c r="X707" s="3" t="s">
        <v>438</v>
      </c>
      <c r="Y707" s="16" t="s">
        <v>441</v>
      </c>
      <c r="Z707" s="16" t="s">
        <v>440</v>
      </c>
      <c r="AA707" s="16" t="s">
        <v>441</v>
      </c>
      <c r="AB707" s="16" t="s">
        <v>438</v>
      </c>
      <c r="AC707" s="16" t="s">
        <v>441</v>
      </c>
      <c r="AD707" s="16" t="s">
        <v>438</v>
      </c>
      <c r="AE707" s="3"/>
      <c r="AF707" s="3"/>
    </row>
    <row r="708" spans="1:32" ht="89.25">
      <c r="A708" s="16" t="s">
        <v>52</v>
      </c>
      <c r="B708" s="19" t="s">
        <v>53</v>
      </c>
      <c r="C708" s="16" t="s">
        <v>2229</v>
      </c>
      <c r="D708" s="19" t="s">
        <v>2230</v>
      </c>
      <c r="E708" s="3" t="s">
        <v>54</v>
      </c>
      <c r="F708" s="16" t="s">
        <v>55</v>
      </c>
      <c r="G708" s="16" t="s">
        <v>2320</v>
      </c>
      <c r="H708" s="3" t="s">
        <v>2321</v>
      </c>
      <c r="I708" s="3" t="s">
        <v>14</v>
      </c>
      <c r="M708" s="3" t="s">
        <v>528</v>
      </c>
      <c r="Q708" s="16" t="s">
        <v>788</v>
      </c>
      <c r="R708" s="16" t="s">
        <v>438</v>
      </c>
      <c r="S708" s="38" t="s">
        <v>45</v>
      </c>
      <c r="T708" s="16" t="s">
        <v>438</v>
      </c>
      <c r="U708" s="38" t="s">
        <v>438</v>
      </c>
      <c r="V708" s="16" t="s">
        <v>438</v>
      </c>
      <c r="W708" s="3" t="s">
        <v>438</v>
      </c>
      <c r="X708" s="3" t="s">
        <v>438</v>
      </c>
      <c r="Y708" s="16" t="s">
        <v>441</v>
      </c>
      <c r="Z708" s="16" t="s">
        <v>440</v>
      </c>
      <c r="AA708" s="16" t="s">
        <v>441</v>
      </c>
      <c r="AB708" s="16" t="s">
        <v>438</v>
      </c>
      <c r="AC708" s="16" t="s">
        <v>441</v>
      </c>
      <c r="AD708" s="16" t="s">
        <v>438</v>
      </c>
      <c r="AE708" s="3"/>
      <c r="AF708" s="3"/>
    </row>
    <row r="709" spans="1:32" ht="89.25">
      <c r="A709" s="16" t="s">
        <v>52</v>
      </c>
      <c r="B709" s="19" t="s">
        <v>53</v>
      </c>
      <c r="C709" s="16" t="s">
        <v>2229</v>
      </c>
      <c r="D709" s="19" t="s">
        <v>2230</v>
      </c>
      <c r="E709" s="3" t="s">
        <v>54</v>
      </c>
      <c r="F709" s="16" t="s">
        <v>55</v>
      </c>
      <c r="G709" s="16" t="s">
        <v>2322</v>
      </c>
      <c r="H709" s="3" t="s">
        <v>2321</v>
      </c>
      <c r="I709" s="3" t="s">
        <v>14</v>
      </c>
      <c r="M709" s="3" t="s">
        <v>529</v>
      </c>
      <c r="N709" s="3" t="s">
        <v>528</v>
      </c>
      <c r="O709" s="3" t="s">
        <v>435</v>
      </c>
      <c r="Q709" s="16" t="s">
        <v>2323</v>
      </c>
      <c r="R709" s="16" t="s">
        <v>438</v>
      </c>
      <c r="S709" s="38" t="s">
        <v>45</v>
      </c>
      <c r="T709" s="16" t="s">
        <v>438</v>
      </c>
      <c r="U709" s="38" t="s">
        <v>438</v>
      </c>
      <c r="V709" s="16" t="s">
        <v>438</v>
      </c>
      <c r="W709" s="3" t="s">
        <v>438</v>
      </c>
      <c r="X709" s="3" t="s">
        <v>438</v>
      </c>
      <c r="Y709" s="16" t="s">
        <v>441</v>
      </c>
      <c r="Z709" s="16" t="s">
        <v>440</v>
      </c>
      <c r="AA709" s="16" t="s">
        <v>441</v>
      </c>
      <c r="AB709" s="16" t="s">
        <v>438</v>
      </c>
      <c r="AC709" s="16" t="s">
        <v>441</v>
      </c>
      <c r="AD709" s="16" t="s">
        <v>438</v>
      </c>
      <c r="AE709" s="3"/>
      <c r="AF709" s="3"/>
    </row>
    <row r="710" spans="1:32" s="3" customFormat="1" ht="351" customHeight="1">
      <c r="A710" s="16" t="s">
        <v>52</v>
      </c>
      <c r="B710" s="19" t="s">
        <v>53</v>
      </c>
      <c r="C710" s="16" t="s">
        <v>2229</v>
      </c>
      <c r="D710" s="19" t="s">
        <v>2230</v>
      </c>
      <c r="E710" s="3" t="s">
        <v>54</v>
      </c>
      <c r="F710" s="16" t="s">
        <v>55</v>
      </c>
      <c r="G710" s="16" t="s">
        <v>2324</v>
      </c>
      <c r="H710" s="3" t="s">
        <v>2321</v>
      </c>
      <c r="I710" s="3" t="s">
        <v>11</v>
      </c>
      <c r="J710" s="3" t="s">
        <v>14</v>
      </c>
      <c r="M710" s="3" t="s">
        <v>552</v>
      </c>
      <c r="N710" s="3" t="s">
        <v>528</v>
      </c>
      <c r="Q710" s="16" t="s">
        <v>2318</v>
      </c>
      <c r="R710" s="16" t="s">
        <v>438</v>
      </c>
      <c r="S710" s="38" t="s">
        <v>45</v>
      </c>
      <c r="T710" s="16" t="s">
        <v>438</v>
      </c>
      <c r="U710" s="38" t="s">
        <v>438</v>
      </c>
      <c r="V710" s="16" t="s">
        <v>438</v>
      </c>
      <c r="W710" s="3" t="s">
        <v>438</v>
      </c>
      <c r="X710" s="3" t="s">
        <v>438</v>
      </c>
      <c r="Y710" s="16" t="s">
        <v>441</v>
      </c>
      <c r="Z710" s="16" t="s">
        <v>440</v>
      </c>
      <c r="AA710" s="16" t="s">
        <v>441</v>
      </c>
      <c r="AB710" s="16" t="s">
        <v>438</v>
      </c>
      <c r="AC710" s="16" t="s">
        <v>441</v>
      </c>
      <c r="AD710" s="16" t="s">
        <v>438</v>
      </c>
      <c r="AE710"/>
      <c r="AF710"/>
    </row>
    <row r="711" spans="1:32" s="3" customFormat="1" ht="351" customHeight="1">
      <c r="A711" s="16" t="s">
        <v>52</v>
      </c>
      <c r="B711" s="19" t="s">
        <v>53</v>
      </c>
      <c r="C711" s="16" t="s">
        <v>2229</v>
      </c>
      <c r="D711" s="19" t="s">
        <v>2230</v>
      </c>
      <c r="E711" s="3" t="s">
        <v>54</v>
      </c>
      <c r="F711" s="16" t="s">
        <v>55</v>
      </c>
      <c r="G711" s="16" t="s">
        <v>2325</v>
      </c>
      <c r="H711" s="3" t="s">
        <v>2321</v>
      </c>
      <c r="I711" s="3" t="s">
        <v>11</v>
      </c>
      <c r="M711" s="3" t="s">
        <v>601</v>
      </c>
      <c r="Q711" s="16" t="s">
        <v>2326</v>
      </c>
      <c r="R711" s="16" t="s">
        <v>438</v>
      </c>
      <c r="S711" s="38" t="s">
        <v>45</v>
      </c>
      <c r="T711" s="16" t="s">
        <v>438</v>
      </c>
      <c r="U711" s="38" t="s">
        <v>438</v>
      </c>
      <c r="V711" s="16" t="s">
        <v>438</v>
      </c>
      <c r="W711" s="3" t="s">
        <v>438</v>
      </c>
      <c r="X711" s="3" t="s">
        <v>438</v>
      </c>
      <c r="Y711" s="16" t="s">
        <v>441</v>
      </c>
      <c r="Z711" s="16" t="s">
        <v>440</v>
      </c>
      <c r="AA711" s="16" t="s">
        <v>441</v>
      </c>
      <c r="AB711" s="16" t="s">
        <v>438</v>
      </c>
      <c r="AC711" s="16" t="s">
        <v>441</v>
      </c>
      <c r="AD711" s="16" t="s">
        <v>438</v>
      </c>
    </row>
    <row r="712" spans="1:32" s="3" customFormat="1" ht="351" customHeight="1">
      <c r="A712" s="16" t="s">
        <v>52</v>
      </c>
      <c r="B712" s="19" t="s">
        <v>53</v>
      </c>
      <c r="C712" s="16" t="s">
        <v>2229</v>
      </c>
      <c r="D712" s="19" t="s">
        <v>2230</v>
      </c>
      <c r="E712" s="3" t="s">
        <v>54</v>
      </c>
      <c r="F712" s="16" t="s">
        <v>55</v>
      </c>
      <c r="G712" s="16" t="s">
        <v>2327</v>
      </c>
      <c r="H712" s="3" t="s">
        <v>2321</v>
      </c>
      <c r="I712" s="3" t="s">
        <v>11</v>
      </c>
      <c r="M712" s="3" t="s">
        <v>552</v>
      </c>
      <c r="Q712" s="16" t="s">
        <v>2328</v>
      </c>
      <c r="R712" s="16" t="s">
        <v>438</v>
      </c>
      <c r="S712" s="38" t="s">
        <v>45</v>
      </c>
      <c r="T712" s="16" t="s">
        <v>438</v>
      </c>
      <c r="U712" s="38" t="s">
        <v>438</v>
      </c>
      <c r="V712" s="16" t="s">
        <v>438</v>
      </c>
      <c r="W712" s="3" t="s">
        <v>438</v>
      </c>
      <c r="X712" s="3" t="s">
        <v>438</v>
      </c>
      <c r="Y712" s="16" t="s">
        <v>441</v>
      </c>
      <c r="Z712" s="16" t="s">
        <v>440</v>
      </c>
      <c r="AA712" s="16" t="s">
        <v>441</v>
      </c>
      <c r="AB712" s="16" t="s">
        <v>438</v>
      </c>
      <c r="AC712" s="16" t="s">
        <v>441</v>
      </c>
      <c r="AD712" s="16" t="s">
        <v>438</v>
      </c>
    </row>
    <row r="713" spans="1:32" ht="351" customHeight="1">
      <c r="A713" s="16" t="s">
        <v>52</v>
      </c>
      <c r="B713" s="19" t="s">
        <v>53</v>
      </c>
      <c r="C713" s="16" t="s">
        <v>2229</v>
      </c>
      <c r="D713" s="19" t="s">
        <v>2230</v>
      </c>
      <c r="E713" s="3" t="s">
        <v>54</v>
      </c>
      <c r="F713" s="16" t="s">
        <v>55</v>
      </c>
      <c r="G713" s="16" t="s">
        <v>2329</v>
      </c>
      <c r="H713" s="3" t="s">
        <v>2321</v>
      </c>
      <c r="I713" s="3" t="s">
        <v>538</v>
      </c>
      <c r="M713" s="3" t="s">
        <v>630</v>
      </c>
      <c r="Q713" s="16" t="s">
        <v>2330</v>
      </c>
      <c r="R713" s="16" t="s">
        <v>438</v>
      </c>
      <c r="S713" s="38" t="s">
        <v>45</v>
      </c>
      <c r="T713" s="16" t="s">
        <v>438</v>
      </c>
      <c r="U713" s="38" t="s">
        <v>438</v>
      </c>
      <c r="V713" s="16" t="s">
        <v>438</v>
      </c>
      <c r="W713" s="3" t="s">
        <v>438</v>
      </c>
      <c r="X713" s="3" t="s">
        <v>438</v>
      </c>
      <c r="Y713" s="16" t="s">
        <v>441</v>
      </c>
      <c r="Z713" s="16" t="s">
        <v>440</v>
      </c>
      <c r="AA713" s="16" t="s">
        <v>441</v>
      </c>
      <c r="AB713" s="16" t="s">
        <v>438</v>
      </c>
      <c r="AC713" s="16" t="s">
        <v>441</v>
      </c>
      <c r="AD713" s="16" t="s">
        <v>438</v>
      </c>
      <c r="AE713" s="3"/>
      <c r="AF713" s="3"/>
    </row>
    <row r="714" spans="1:32" ht="351" customHeight="1">
      <c r="A714" s="16" t="s">
        <v>52</v>
      </c>
      <c r="B714" s="19" t="s">
        <v>53</v>
      </c>
      <c r="C714" s="16" t="s">
        <v>2229</v>
      </c>
      <c r="D714" s="19" t="s">
        <v>2230</v>
      </c>
      <c r="E714" s="3" t="s">
        <v>54</v>
      </c>
      <c r="F714" s="16" t="s">
        <v>55</v>
      </c>
      <c r="G714" s="16" t="s">
        <v>2331</v>
      </c>
      <c r="H714" s="3" t="s">
        <v>2321</v>
      </c>
      <c r="I714" s="3" t="s">
        <v>1285</v>
      </c>
      <c r="M714" s="3" t="s">
        <v>601</v>
      </c>
      <c r="N714" s="3" t="s">
        <v>630</v>
      </c>
      <c r="Q714" s="16" t="s">
        <v>2330</v>
      </c>
      <c r="R714" s="16" t="s">
        <v>438</v>
      </c>
      <c r="S714" s="38" t="s">
        <v>45</v>
      </c>
      <c r="T714" s="16" t="s">
        <v>438</v>
      </c>
      <c r="U714" s="38" t="s">
        <v>438</v>
      </c>
      <c r="V714" s="16" t="s">
        <v>438</v>
      </c>
      <c r="W714" s="3" t="s">
        <v>438</v>
      </c>
      <c r="X714" s="3" t="s">
        <v>438</v>
      </c>
      <c r="Y714" s="16" t="s">
        <v>441</v>
      </c>
      <c r="Z714" s="16" t="s">
        <v>440</v>
      </c>
      <c r="AA714" s="16" t="s">
        <v>441</v>
      </c>
      <c r="AB714" s="16" t="s">
        <v>438</v>
      </c>
      <c r="AC714" s="16" t="s">
        <v>441</v>
      </c>
      <c r="AD714" s="16" t="s">
        <v>438</v>
      </c>
      <c r="AE714" s="3"/>
      <c r="AF714" s="3"/>
    </row>
    <row r="715" spans="1:32" ht="351" customHeight="1">
      <c r="A715" s="16" t="s">
        <v>52</v>
      </c>
      <c r="B715" s="19" t="s">
        <v>53</v>
      </c>
      <c r="C715" s="16" t="s">
        <v>2229</v>
      </c>
      <c r="D715" s="19" t="s">
        <v>2230</v>
      </c>
      <c r="E715" s="3" t="s">
        <v>54</v>
      </c>
      <c r="F715" s="16" t="s">
        <v>55</v>
      </c>
      <c r="G715" s="16" t="s">
        <v>2332</v>
      </c>
      <c r="H715" s="3" t="s">
        <v>2321</v>
      </c>
      <c r="I715" s="3" t="s">
        <v>11</v>
      </c>
      <c r="M715" s="3" t="s">
        <v>630</v>
      </c>
      <c r="Q715" s="16" t="s">
        <v>2330</v>
      </c>
      <c r="R715" s="16" t="s">
        <v>438</v>
      </c>
      <c r="S715" s="38" t="s">
        <v>45</v>
      </c>
      <c r="T715" s="16" t="s">
        <v>438</v>
      </c>
      <c r="U715" s="38" t="s">
        <v>438</v>
      </c>
      <c r="V715" s="16" t="s">
        <v>438</v>
      </c>
      <c r="W715" s="3" t="s">
        <v>438</v>
      </c>
      <c r="X715" s="3" t="s">
        <v>438</v>
      </c>
      <c r="Y715" s="16" t="s">
        <v>439</v>
      </c>
      <c r="Z715" s="16" t="s">
        <v>550</v>
      </c>
      <c r="AA715" s="16" t="s">
        <v>441</v>
      </c>
      <c r="AB715" s="16" t="s">
        <v>438</v>
      </c>
      <c r="AC715" s="16" t="s">
        <v>441</v>
      </c>
      <c r="AD715" s="16" t="s">
        <v>438</v>
      </c>
      <c r="AE715" s="3"/>
      <c r="AF715" s="3"/>
    </row>
    <row r="716" spans="1:32" ht="351" customHeight="1">
      <c r="A716" s="16" t="s">
        <v>52</v>
      </c>
      <c r="B716" s="19" t="s">
        <v>53</v>
      </c>
      <c r="C716" s="16" t="s">
        <v>2229</v>
      </c>
      <c r="D716" s="19" t="s">
        <v>2230</v>
      </c>
      <c r="E716" s="3" t="s">
        <v>54</v>
      </c>
      <c r="F716" s="16" t="s">
        <v>55</v>
      </c>
      <c r="G716" s="16" t="s">
        <v>2333</v>
      </c>
      <c r="H716" s="3" t="s">
        <v>2321</v>
      </c>
      <c r="I716" s="3" t="s">
        <v>14</v>
      </c>
      <c r="M716" s="3" t="s">
        <v>630</v>
      </c>
      <c r="Q716" s="16" t="s">
        <v>2330</v>
      </c>
      <c r="R716" s="16" t="s">
        <v>438</v>
      </c>
      <c r="S716" s="38" t="s">
        <v>45</v>
      </c>
      <c r="T716" s="16" t="s">
        <v>438</v>
      </c>
      <c r="U716" s="38" t="s">
        <v>438</v>
      </c>
      <c r="V716" s="16" t="s">
        <v>438</v>
      </c>
      <c r="W716" s="3" t="s">
        <v>438</v>
      </c>
      <c r="X716" s="3" t="s">
        <v>438</v>
      </c>
      <c r="Y716" s="16" t="s">
        <v>441</v>
      </c>
      <c r="Z716" s="16" t="s">
        <v>440</v>
      </c>
      <c r="AA716" s="16" t="s">
        <v>441</v>
      </c>
      <c r="AB716" s="16" t="s">
        <v>438</v>
      </c>
      <c r="AC716" s="16" t="s">
        <v>441</v>
      </c>
      <c r="AD716" s="16" t="s">
        <v>438</v>
      </c>
      <c r="AE716" s="3"/>
      <c r="AF716" s="3"/>
    </row>
    <row r="717" spans="1:32" ht="351" customHeight="1">
      <c r="A717" s="16" t="s">
        <v>52</v>
      </c>
      <c r="B717" s="19" t="s">
        <v>53</v>
      </c>
      <c r="C717" s="16" t="s">
        <v>2229</v>
      </c>
      <c r="D717" s="19" t="s">
        <v>2230</v>
      </c>
      <c r="E717" s="3" t="s">
        <v>54</v>
      </c>
      <c r="F717" s="16" t="s">
        <v>55</v>
      </c>
      <c r="G717" s="16" t="s">
        <v>2334</v>
      </c>
      <c r="H717" s="3" t="s">
        <v>2321</v>
      </c>
      <c r="I717" s="3" t="s">
        <v>538</v>
      </c>
      <c r="M717" s="3" t="s">
        <v>601</v>
      </c>
      <c r="N717" s="3" t="s">
        <v>540</v>
      </c>
      <c r="Q717" s="16" t="s">
        <v>2233</v>
      </c>
      <c r="R717" s="16" t="s">
        <v>438</v>
      </c>
      <c r="S717" s="38" t="s">
        <v>45</v>
      </c>
      <c r="T717" s="16" t="s">
        <v>438</v>
      </c>
      <c r="U717" s="38" t="s">
        <v>438</v>
      </c>
      <c r="V717" s="16" t="s">
        <v>438</v>
      </c>
      <c r="W717" s="3" t="s">
        <v>438</v>
      </c>
      <c r="X717" s="3" t="s">
        <v>438</v>
      </c>
      <c r="Y717" s="16" t="s">
        <v>441</v>
      </c>
      <c r="Z717" s="16" t="s">
        <v>440</v>
      </c>
      <c r="AA717" s="16" t="s">
        <v>441</v>
      </c>
      <c r="AB717" s="16" t="s">
        <v>438</v>
      </c>
      <c r="AC717" s="16" t="s">
        <v>441</v>
      </c>
      <c r="AD717" s="16" t="s">
        <v>438</v>
      </c>
      <c r="AE717" s="3"/>
      <c r="AF717" s="3"/>
    </row>
    <row r="718" spans="1:32" ht="364.35" customHeight="1">
      <c r="A718" s="16" t="s">
        <v>183</v>
      </c>
      <c r="B718" s="19" t="s">
        <v>184</v>
      </c>
      <c r="E718" s="3" t="s">
        <v>185</v>
      </c>
      <c r="F718" s="16" t="s">
        <v>186</v>
      </c>
      <c r="G718" s="16" t="s">
        <v>2335</v>
      </c>
      <c r="H718" s="3" t="s">
        <v>1166</v>
      </c>
      <c r="I718" s="3" t="s">
        <v>14</v>
      </c>
      <c r="M718" s="3" t="s">
        <v>512</v>
      </c>
      <c r="N718" s="3" t="s">
        <v>455</v>
      </c>
      <c r="Q718" s="16" t="s">
        <v>2336</v>
      </c>
      <c r="R718" s="16" t="s">
        <v>45</v>
      </c>
      <c r="S718" s="38">
        <v>244703</v>
      </c>
      <c r="T718" s="16" t="s">
        <v>580</v>
      </c>
      <c r="U718" s="38">
        <v>4649352</v>
      </c>
      <c r="V718" s="16" t="s">
        <v>451</v>
      </c>
      <c r="W718" s="3" t="s">
        <v>45</v>
      </c>
      <c r="X718" s="3" t="s">
        <v>438</v>
      </c>
      <c r="Y718" s="16" t="s">
        <v>441</v>
      </c>
      <c r="Z718" s="16" t="s">
        <v>440</v>
      </c>
      <c r="AA718" s="16" t="s">
        <v>441</v>
      </c>
      <c r="AB718" s="16" t="s">
        <v>438</v>
      </c>
      <c r="AC718" s="16" t="s">
        <v>441</v>
      </c>
      <c r="AD718" s="16" t="s">
        <v>438</v>
      </c>
      <c r="AE718" s="3"/>
      <c r="AF718" s="3"/>
    </row>
    <row r="719" spans="1:32" ht="364.35" customHeight="1">
      <c r="A719" s="16" t="s">
        <v>183</v>
      </c>
      <c r="B719" s="19" t="s">
        <v>184</v>
      </c>
      <c r="E719" s="3" t="s">
        <v>185</v>
      </c>
      <c r="F719" s="16" t="s">
        <v>186</v>
      </c>
      <c r="G719" s="16" t="s">
        <v>2337</v>
      </c>
      <c r="H719" s="3" t="s">
        <v>1168</v>
      </c>
      <c r="I719" s="3" t="s">
        <v>538</v>
      </c>
      <c r="J719" s="3" t="s">
        <v>11</v>
      </c>
      <c r="M719" s="3" t="s">
        <v>542</v>
      </c>
      <c r="N719" s="3" t="s">
        <v>548</v>
      </c>
      <c r="O719" s="3" t="s">
        <v>509</v>
      </c>
      <c r="Q719" s="16" t="s">
        <v>2338</v>
      </c>
      <c r="R719" s="16" t="s">
        <v>45</v>
      </c>
      <c r="S719" s="38">
        <v>4124</v>
      </c>
      <c r="T719" s="16" t="s">
        <v>580</v>
      </c>
      <c r="U719" s="38">
        <v>20146</v>
      </c>
      <c r="V719" s="16" t="s">
        <v>451</v>
      </c>
      <c r="W719" s="3" t="s">
        <v>45</v>
      </c>
      <c r="X719" s="3" t="s">
        <v>438</v>
      </c>
      <c r="Y719" s="16" t="s">
        <v>441</v>
      </c>
      <c r="Z719" s="16" t="s">
        <v>440</v>
      </c>
      <c r="AA719" s="16" t="s">
        <v>441</v>
      </c>
      <c r="AB719" s="16" t="s">
        <v>438</v>
      </c>
      <c r="AC719" s="16" t="s">
        <v>441</v>
      </c>
      <c r="AD719" s="16" t="s">
        <v>438</v>
      </c>
      <c r="AE719" s="3"/>
      <c r="AF719" s="3"/>
    </row>
    <row r="720" spans="1:32" ht="364.35" customHeight="1">
      <c r="A720" s="16" t="s">
        <v>110</v>
      </c>
      <c r="B720" s="19" t="s">
        <v>111</v>
      </c>
      <c r="E720" s="3" t="s">
        <v>112</v>
      </c>
      <c r="F720" s="16" t="s">
        <v>113</v>
      </c>
      <c r="G720" s="16" t="s">
        <v>2339</v>
      </c>
      <c r="H720" s="3" t="s">
        <v>2340</v>
      </c>
      <c r="I720" s="3" t="s">
        <v>14</v>
      </c>
      <c r="M720" s="3" t="s">
        <v>512</v>
      </c>
      <c r="Q720" s="16" t="s">
        <v>2341</v>
      </c>
      <c r="R720" s="16" t="s">
        <v>45</v>
      </c>
      <c r="S720" s="38">
        <v>646800</v>
      </c>
      <c r="T720" s="16" t="s">
        <v>450</v>
      </c>
      <c r="U720" s="38">
        <v>12700000</v>
      </c>
      <c r="V720" s="16" t="s">
        <v>483</v>
      </c>
      <c r="W720" s="3" t="s">
        <v>143</v>
      </c>
      <c r="X720" s="3" t="s">
        <v>438</v>
      </c>
      <c r="Y720" s="16" t="s">
        <v>439</v>
      </c>
      <c r="Z720" s="16" t="s">
        <v>440</v>
      </c>
      <c r="AA720" s="16" t="s">
        <v>439</v>
      </c>
      <c r="AB720" s="16" t="s">
        <v>438</v>
      </c>
      <c r="AC720" s="16" t="s">
        <v>441</v>
      </c>
      <c r="AD720" s="16" t="s">
        <v>438</v>
      </c>
      <c r="AE720" s="3"/>
      <c r="AF720" s="3"/>
    </row>
    <row r="721" spans="1:32" ht="364.35" customHeight="1">
      <c r="A721" s="16" t="s">
        <v>110</v>
      </c>
      <c r="B721" s="19" t="s">
        <v>111</v>
      </c>
      <c r="E721" s="3" t="s">
        <v>112</v>
      </c>
      <c r="F721" s="16" t="s">
        <v>113</v>
      </c>
      <c r="G721" s="16" t="s">
        <v>2342</v>
      </c>
      <c r="H721" s="3" t="s">
        <v>2343</v>
      </c>
      <c r="I721" s="3" t="s">
        <v>14</v>
      </c>
      <c r="M721" s="3" t="s">
        <v>506</v>
      </c>
      <c r="Q721" s="16" t="s">
        <v>2341</v>
      </c>
      <c r="R721" s="16" t="s">
        <v>45</v>
      </c>
      <c r="S721" s="38">
        <v>0</v>
      </c>
      <c r="T721" s="16" t="s">
        <v>450</v>
      </c>
      <c r="U721" s="38">
        <v>-3200</v>
      </c>
      <c r="V721" s="16" t="s">
        <v>483</v>
      </c>
      <c r="W721" s="3" t="s">
        <v>804</v>
      </c>
      <c r="X721" s="3" t="s">
        <v>2344</v>
      </c>
      <c r="Y721" s="16" t="s">
        <v>439</v>
      </c>
      <c r="Z721" s="16" t="s">
        <v>440</v>
      </c>
      <c r="AA721" s="16" t="s">
        <v>439</v>
      </c>
      <c r="AB721" s="16" t="s">
        <v>438</v>
      </c>
      <c r="AC721" s="16" t="s">
        <v>441</v>
      </c>
      <c r="AD721" s="16" t="s">
        <v>438</v>
      </c>
      <c r="AE721" s="3"/>
      <c r="AF721" s="3"/>
    </row>
    <row r="722" spans="1:32" ht="63.75">
      <c r="A722" s="16" t="s">
        <v>110</v>
      </c>
      <c r="B722" s="19" t="s">
        <v>111</v>
      </c>
      <c r="E722" s="3" t="s">
        <v>112</v>
      </c>
      <c r="F722" s="16" t="s">
        <v>113</v>
      </c>
      <c r="G722" s="16" t="s">
        <v>2345</v>
      </c>
      <c r="H722" s="3" t="s">
        <v>2346</v>
      </c>
      <c r="I722" s="3" t="s">
        <v>14</v>
      </c>
      <c r="M722" s="3" t="s">
        <v>435</v>
      </c>
      <c r="Q722" s="16" t="s">
        <v>2347</v>
      </c>
      <c r="R722" s="16" t="s">
        <v>45</v>
      </c>
      <c r="S722" s="38">
        <v>1900</v>
      </c>
      <c r="T722" s="16" t="s">
        <v>450</v>
      </c>
      <c r="U722" s="38">
        <v>13200</v>
      </c>
      <c r="V722" s="16" t="s">
        <v>483</v>
      </c>
      <c r="W722" s="3" t="s">
        <v>804</v>
      </c>
      <c r="X722" s="3" t="s">
        <v>438</v>
      </c>
      <c r="Y722" s="16" t="s">
        <v>439</v>
      </c>
      <c r="Z722" s="16" t="s">
        <v>440</v>
      </c>
      <c r="AA722" s="16" t="s">
        <v>439</v>
      </c>
      <c r="AB722" s="16" t="s">
        <v>438</v>
      </c>
      <c r="AC722" s="16" t="s">
        <v>441</v>
      </c>
      <c r="AD722" s="16" t="s">
        <v>438</v>
      </c>
      <c r="AE722" s="3"/>
      <c r="AF722" s="3"/>
    </row>
    <row r="723" spans="1:32" ht="63.75">
      <c r="A723" s="16" t="s">
        <v>110</v>
      </c>
      <c r="B723" s="19" t="s">
        <v>111</v>
      </c>
      <c r="E723" s="3" t="s">
        <v>112</v>
      </c>
      <c r="F723" s="16" t="s">
        <v>113</v>
      </c>
      <c r="G723" s="16" t="s">
        <v>2348</v>
      </c>
      <c r="H723" s="3" t="s">
        <v>2349</v>
      </c>
      <c r="I723" s="3" t="s">
        <v>14</v>
      </c>
      <c r="M723" s="3" t="s">
        <v>461</v>
      </c>
      <c r="N723" s="3" t="s">
        <v>435</v>
      </c>
      <c r="Q723" s="16" t="s">
        <v>2350</v>
      </c>
      <c r="R723" s="16" t="s">
        <v>45</v>
      </c>
      <c r="S723" s="38">
        <v>17100</v>
      </c>
      <c r="T723" s="16" t="s">
        <v>450</v>
      </c>
      <c r="U723" s="38">
        <v>74300</v>
      </c>
      <c r="V723" s="16" t="s">
        <v>483</v>
      </c>
      <c r="W723" s="3" t="s">
        <v>2351</v>
      </c>
      <c r="X723" s="3" t="s">
        <v>438</v>
      </c>
      <c r="Y723" s="16" t="s">
        <v>439</v>
      </c>
      <c r="Z723" s="16" t="s">
        <v>440</v>
      </c>
      <c r="AA723" s="16" t="s">
        <v>439</v>
      </c>
      <c r="AB723" s="16" t="s">
        <v>438</v>
      </c>
      <c r="AC723" s="16" t="s">
        <v>441</v>
      </c>
      <c r="AD723" s="16" t="s">
        <v>438</v>
      </c>
      <c r="AE723" s="3"/>
      <c r="AF723" s="3"/>
    </row>
    <row r="724" spans="1:32" ht="63.75">
      <c r="A724" s="16" t="s">
        <v>110</v>
      </c>
      <c r="B724" s="19" t="s">
        <v>111</v>
      </c>
      <c r="E724" s="3" t="s">
        <v>112</v>
      </c>
      <c r="F724" s="16" t="s">
        <v>113</v>
      </c>
      <c r="G724" s="16" t="s">
        <v>2352</v>
      </c>
      <c r="H724" s="3" t="s">
        <v>2353</v>
      </c>
      <c r="I724" s="3" t="s">
        <v>14</v>
      </c>
      <c r="M724" s="3" t="s">
        <v>534</v>
      </c>
      <c r="Q724" s="16" t="s">
        <v>2354</v>
      </c>
      <c r="R724" s="16" t="s">
        <v>45</v>
      </c>
      <c r="S724" s="38">
        <v>37000</v>
      </c>
      <c r="T724" s="16" t="s">
        <v>450</v>
      </c>
      <c r="U724" s="38">
        <v>139500</v>
      </c>
      <c r="V724" s="16" t="s">
        <v>483</v>
      </c>
      <c r="W724" s="3" t="s">
        <v>98</v>
      </c>
      <c r="X724" s="3" t="s">
        <v>438</v>
      </c>
      <c r="Y724" s="16" t="s">
        <v>441</v>
      </c>
      <c r="Z724" s="16" t="s">
        <v>440</v>
      </c>
      <c r="AA724" s="16" t="s">
        <v>441</v>
      </c>
      <c r="AB724" s="16" t="s">
        <v>438</v>
      </c>
      <c r="AC724" s="16" t="s">
        <v>441</v>
      </c>
      <c r="AD724" s="16" t="s">
        <v>438</v>
      </c>
      <c r="AE724" s="3"/>
      <c r="AF724" s="3"/>
    </row>
    <row r="725" spans="1:32" ht="63.75">
      <c r="A725" s="16" t="s">
        <v>110</v>
      </c>
      <c r="B725" s="19" t="s">
        <v>111</v>
      </c>
      <c r="E725" s="3" t="s">
        <v>112</v>
      </c>
      <c r="F725" s="16" t="s">
        <v>113</v>
      </c>
      <c r="G725" s="16" t="s">
        <v>2355</v>
      </c>
      <c r="H725" s="3" t="s">
        <v>2356</v>
      </c>
      <c r="I725" s="3" t="s">
        <v>14</v>
      </c>
      <c r="M725" s="3" t="s">
        <v>956</v>
      </c>
      <c r="N725" s="3" t="s">
        <v>520</v>
      </c>
      <c r="Q725" s="16" t="s">
        <v>2357</v>
      </c>
      <c r="R725" s="16" t="s">
        <v>45</v>
      </c>
      <c r="S725" s="38">
        <v>24700</v>
      </c>
      <c r="T725" s="16" t="s">
        <v>450</v>
      </c>
      <c r="U725" s="38">
        <v>180400</v>
      </c>
      <c r="V725" s="16" t="s">
        <v>483</v>
      </c>
      <c r="W725" s="3" t="s">
        <v>143</v>
      </c>
      <c r="X725" s="3" t="s">
        <v>438</v>
      </c>
      <c r="Y725" s="16" t="s">
        <v>439</v>
      </c>
      <c r="Z725" s="16" t="s">
        <v>440</v>
      </c>
      <c r="AA725" s="16" t="s">
        <v>439</v>
      </c>
      <c r="AB725" s="16" t="s">
        <v>438</v>
      </c>
      <c r="AC725" s="16" t="s">
        <v>441</v>
      </c>
      <c r="AD725" s="16" t="s">
        <v>438</v>
      </c>
      <c r="AE725" s="3"/>
      <c r="AF725" s="3"/>
    </row>
    <row r="726" spans="1:32" ht="89.25">
      <c r="A726" s="16" t="s">
        <v>110</v>
      </c>
      <c r="B726" s="19" t="s">
        <v>111</v>
      </c>
      <c r="E726" s="3" t="s">
        <v>112</v>
      </c>
      <c r="F726" s="16" t="s">
        <v>113</v>
      </c>
      <c r="G726" s="16" t="s">
        <v>2358</v>
      </c>
      <c r="H726" s="3" t="s">
        <v>2359</v>
      </c>
      <c r="I726" s="3" t="s">
        <v>538</v>
      </c>
      <c r="M726" s="3" t="s">
        <v>548</v>
      </c>
      <c r="N726" s="3" t="s">
        <v>723</v>
      </c>
      <c r="O726" s="3" t="s">
        <v>558</v>
      </c>
      <c r="Q726" s="16" t="s">
        <v>2360</v>
      </c>
      <c r="R726" s="16" t="s">
        <v>45</v>
      </c>
      <c r="S726" s="38">
        <v>1500000</v>
      </c>
      <c r="T726" s="16" t="s">
        <v>450</v>
      </c>
      <c r="U726" s="38">
        <v>21000000</v>
      </c>
      <c r="V726" s="16" t="s">
        <v>483</v>
      </c>
      <c r="W726" s="3" t="s">
        <v>739</v>
      </c>
      <c r="X726" s="3" t="s">
        <v>143</v>
      </c>
      <c r="Y726" s="16" t="s">
        <v>441</v>
      </c>
      <c r="Z726" s="16" t="s">
        <v>440</v>
      </c>
      <c r="AA726" s="16" t="s">
        <v>441</v>
      </c>
      <c r="AB726" s="16" t="s">
        <v>438</v>
      </c>
      <c r="AC726" s="16" t="s">
        <v>441</v>
      </c>
      <c r="AD726" s="16" t="s">
        <v>438</v>
      </c>
      <c r="AE726" s="3"/>
      <c r="AF726" s="3"/>
    </row>
    <row r="727" spans="1:32" ht="102">
      <c r="A727" s="16" t="s">
        <v>110</v>
      </c>
      <c r="B727" s="19" t="s">
        <v>111</v>
      </c>
      <c r="E727" s="3" t="s">
        <v>112</v>
      </c>
      <c r="F727" s="16" t="s">
        <v>113</v>
      </c>
      <c r="G727" s="16" t="s">
        <v>2361</v>
      </c>
      <c r="H727" s="3" t="s">
        <v>2362</v>
      </c>
      <c r="I727" s="3" t="s">
        <v>538</v>
      </c>
      <c r="J727" s="3" t="s">
        <v>13</v>
      </c>
      <c r="M727" s="3" t="s">
        <v>541</v>
      </c>
      <c r="N727" s="3" t="s">
        <v>542</v>
      </c>
      <c r="O727" s="3" t="s">
        <v>540</v>
      </c>
      <c r="Q727" s="16" t="s">
        <v>2363</v>
      </c>
      <c r="R727" s="16" t="s">
        <v>45</v>
      </c>
      <c r="S727" s="38">
        <v>4700000</v>
      </c>
      <c r="T727" s="16" t="s">
        <v>450</v>
      </c>
      <c r="U727" s="38">
        <v>58700000</v>
      </c>
      <c r="V727" s="16" t="s">
        <v>483</v>
      </c>
      <c r="W727" s="3" t="s">
        <v>804</v>
      </c>
      <c r="X727" s="3" t="s">
        <v>739</v>
      </c>
      <c r="Y727" s="16" t="s">
        <v>439</v>
      </c>
      <c r="Z727" s="16" t="s">
        <v>440</v>
      </c>
      <c r="AA727" s="16" t="s">
        <v>441</v>
      </c>
      <c r="AB727" s="16" t="s">
        <v>438</v>
      </c>
      <c r="AC727" s="16" t="s">
        <v>441</v>
      </c>
      <c r="AD727" s="16" t="s">
        <v>438</v>
      </c>
      <c r="AE727" s="3"/>
      <c r="AF727" s="3"/>
    </row>
    <row r="728" spans="1:32" ht="102">
      <c r="A728" s="16" t="s">
        <v>110</v>
      </c>
      <c r="B728" s="19" t="s">
        <v>111</v>
      </c>
      <c r="E728" s="3" t="s">
        <v>112</v>
      </c>
      <c r="F728" s="16" t="s">
        <v>113</v>
      </c>
      <c r="G728" s="16" t="s">
        <v>2364</v>
      </c>
      <c r="H728" s="3" t="s">
        <v>2365</v>
      </c>
      <c r="I728" s="3" t="s">
        <v>538</v>
      </c>
      <c r="M728" s="3" t="s">
        <v>539</v>
      </c>
      <c r="Q728" s="16" t="s">
        <v>2363</v>
      </c>
      <c r="R728" s="16" t="s">
        <v>45</v>
      </c>
      <c r="S728" s="38">
        <v>100</v>
      </c>
      <c r="T728" s="16" t="s">
        <v>450</v>
      </c>
      <c r="U728" s="38">
        <v>9900</v>
      </c>
      <c r="V728" s="16" t="s">
        <v>483</v>
      </c>
      <c r="W728" s="3" t="s">
        <v>804</v>
      </c>
      <c r="X728" s="3" t="s">
        <v>438</v>
      </c>
      <c r="Y728" s="16" t="s">
        <v>439</v>
      </c>
      <c r="Z728" s="16" t="s">
        <v>440</v>
      </c>
      <c r="AA728" s="16" t="s">
        <v>441</v>
      </c>
      <c r="AB728" s="16" t="s">
        <v>438</v>
      </c>
      <c r="AC728" s="16" t="s">
        <v>441</v>
      </c>
      <c r="AD728" s="16" t="s">
        <v>438</v>
      </c>
      <c r="AE728" s="3"/>
      <c r="AF728" s="3"/>
    </row>
    <row r="729" spans="1:32" ht="102">
      <c r="A729" s="16" t="s">
        <v>110</v>
      </c>
      <c r="B729" s="19" t="s">
        <v>111</v>
      </c>
      <c r="E729" s="3" t="s">
        <v>112</v>
      </c>
      <c r="F729" s="16" t="s">
        <v>113</v>
      </c>
      <c r="G729" s="16" t="s">
        <v>2366</v>
      </c>
      <c r="H729" s="3" t="s">
        <v>2367</v>
      </c>
      <c r="I729" s="3" t="s">
        <v>11</v>
      </c>
      <c r="J729" s="3" t="s">
        <v>538</v>
      </c>
      <c r="M729" s="3" t="s">
        <v>549</v>
      </c>
      <c r="Q729" s="16" t="s">
        <v>2363</v>
      </c>
      <c r="R729" s="16" t="s">
        <v>45</v>
      </c>
      <c r="S729" s="38" t="s">
        <v>2368</v>
      </c>
      <c r="T729" s="16" t="s">
        <v>450</v>
      </c>
      <c r="U729" s="38" t="s">
        <v>2369</v>
      </c>
      <c r="V729" s="16" t="s">
        <v>483</v>
      </c>
      <c r="W729" s="3" t="s">
        <v>739</v>
      </c>
      <c r="X729" s="3" t="s">
        <v>143</v>
      </c>
      <c r="Y729" s="16" t="s">
        <v>439</v>
      </c>
      <c r="Z729" s="16" t="s">
        <v>440</v>
      </c>
      <c r="AA729" s="16" t="s">
        <v>439</v>
      </c>
      <c r="AB729" s="16" t="s">
        <v>438</v>
      </c>
      <c r="AC729" s="16" t="s">
        <v>441</v>
      </c>
      <c r="AD729" s="16" t="s">
        <v>438</v>
      </c>
      <c r="AE729" s="3"/>
      <c r="AF729" s="3"/>
    </row>
    <row r="730" spans="1:32" ht="76.5">
      <c r="A730" s="16" t="s">
        <v>110</v>
      </c>
      <c r="B730" s="19" t="s">
        <v>111</v>
      </c>
      <c r="E730" s="3" t="s">
        <v>112</v>
      </c>
      <c r="F730" s="16" t="s">
        <v>113</v>
      </c>
      <c r="G730" s="16" t="s">
        <v>2370</v>
      </c>
      <c r="H730" s="3" t="s">
        <v>2371</v>
      </c>
      <c r="I730" s="3" t="s">
        <v>11</v>
      </c>
      <c r="M730" s="3" t="s">
        <v>737</v>
      </c>
      <c r="N730" s="3" t="s">
        <v>549</v>
      </c>
      <c r="Q730" s="16" t="s">
        <v>2372</v>
      </c>
      <c r="R730" s="16" t="s">
        <v>45</v>
      </c>
      <c r="S730" s="38">
        <v>1200000</v>
      </c>
      <c r="T730" s="16" t="s">
        <v>450</v>
      </c>
      <c r="U730" s="38">
        <v>4500000</v>
      </c>
      <c r="V730" s="16" t="s">
        <v>483</v>
      </c>
      <c r="W730" s="3" t="s">
        <v>804</v>
      </c>
      <c r="X730" s="3" t="s">
        <v>98</v>
      </c>
      <c r="Y730" s="16" t="s">
        <v>439</v>
      </c>
      <c r="Z730" s="16" t="s">
        <v>440</v>
      </c>
      <c r="AA730" s="16" t="s">
        <v>441</v>
      </c>
      <c r="AB730" s="16" t="s">
        <v>438</v>
      </c>
      <c r="AC730" s="16" t="s">
        <v>441</v>
      </c>
      <c r="AD730" s="16" t="s">
        <v>438</v>
      </c>
      <c r="AE730" s="3"/>
      <c r="AF730" s="3"/>
    </row>
    <row r="731" spans="1:32" ht="63.75">
      <c r="A731" s="16" t="s">
        <v>110</v>
      </c>
      <c r="B731" s="19" t="s">
        <v>111</v>
      </c>
      <c r="E731" s="3" t="s">
        <v>112</v>
      </c>
      <c r="F731" s="16" t="s">
        <v>113</v>
      </c>
      <c r="G731" s="16" t="s">
        <v>2373</v>
      </c>
      <c r="H731" s="3" t="s">
        <v>2374</v>
      </c>
      <c r="I731" s="3" t="s">
        <v>15</v>
      </c>
      <c r="M731" s="3" t="s">
        <v>571</v>
      </c>
      <c r="N731" s="3" t="s">
        <v>2126</v>
      </c>
      <c r="O731" s="3" t="s">
        <v>596</v>
      </c>
      <c r="Q731" s="16" t="s">
        <v>2375</v>
      </c>
      <c r="R731" s="16" t="s">
        <v>45</v>
      </c>
      <c r="S731" s="38">
        <v>34200</v>
      </c>
      <c r="T731" s="16" t="s">
        <v>450</v>
      </c>
      <c r="U731" s="38">
        <v>262000</v>
      </c>
      <c r="V731" s="16" t="s">
        <v>483</v>
      </c>
      <c r="W731" s="3" t="s">
        <v>98</v>
      </c>
      <c r="X731" s="3" t="s">
        <v>438</v>
      </c>
      <c r="Y731" s="16" t="s">
        <v>439</v>
      </c>
      <c r="Z731" s="16" t="s">
        <v>440</v>
      </c>
      <c r="AA731" s="16" t="s">
        <v>441</v>
      </c>
      <c r="AB731" s="16" t="s">
        <v>438</v>
      </c>
      <c r="AC731" s="16" t="s">
        <v>441</v>
      </c>
      <c r="AD731" s="16" t="s">
        <v>438</v>
      </c>
      <c r="AE731" s="3"/>
      <c r="AF731" s="3"/>
    </row>
    <row r="732" spans="1:32" ht="127.5">
      <c r="A732" s="16" t="s">
        <v>110</v>
      </c>
      <c r="B732" s="19" t="s">
        <v>111</v>
      </c>
      <c r="E732" s="3" t="s">
        <v>112</v>
      </c>
      <c r="F732" s="16" t="s">
        <v>113</v>
      </c>
      <c r="G732" s="16" t="s">
        <v>2376</v>
      </c>
      <c r="H732" s="3" t="s">
        <v>2377</v>
      </c>
      <c r="I732" s="3" t="s">
        <v>15</v>
      </c>
      <c r="M732" s="3" t="s">
        <v>566</v>
      </c>
      <c r="N732" s="3" t="s">
        <v>592</v>
      </c>
      <c r="Q732" s="16" t="s">
        <v>2378</v>
      </c>
      <c r="R732" s="16" t="s">
        <v>45</v>
      </c>
      <c r="S732" s="38" t="s">
        <v>2379</v>
      </c>
      <c r="T732" s="16" t="s">
        <v>450</v>
      </c>
      <c r="U732" s="38" t="s">
        <v>2380</v>
      </c>
      <c r="V732" s="16" t="s">
        <v>483</v>
      </c>
      <c r="W732" s="3" t="s">
        <v>632</v>
      </c>
      <c r="X732" s="3" t="s">
        <v>438</v>
      </c>
      <c r="Y732" s="16" t="s">
        <v>439</v>
      </c>
      <c r="Z732" s="16" t="s">
        <v>440</v>
      </c>
      <c r="AA732" s="16" t="s">
        <v>441</v>
      </c>
      <c r="AB732" s="16" t="s">
        <v>438</v>
      </c>
      <c r="AC732" s="16" t="s">
        <v>441</v>
      </c>
      <c r="AD732" s="16" t="s">
        <v>438</v>
      </c>
      <c r="AE732" s="3"/>
      <c r="AF732" s="3"/>
    </row>
    <row r="733" spans="1:32" ht="75">
      <c r="A733" s="16" t="s">
        <v>110</v>
      </c>
      <c r="B733" s="34" t="s">
        <v>111</v>
      </c>
      <c r="E733" s="3" t="s">
        <v>112</v>
      </c>
      <c r="F733" s="16" t="s">
        <v>113</v>
      </c>
      <c r="G733" s="16" t="s">
        <v>2381</v>
      </c>
      <c r="H733" s="3" t="s">
        <v>2382</v>
      </c>
      <c r="I733" s="3" t="s">
        <v>538</v>
      </c>
      <c r="J733" s="3" t="s">
        <v>14</v>
      </c>
      <c r="K733" s="3" t="s">
        <v>15</v>
      </c>
      <c r="M733" s="3" t="s">
        <v>540</v>
      </c>
      <c r="N733" s="43" t="s">
        <v>512</v>
      </c>
      <c r="O733" s="3" t="s">
        <v>592</v>
      </c>
      <c r="P733" s="3" t="s">
        <v>566</v>
      </c>
      <c r="Q733" s="16" t="s">
        <v>2383</v>
      </c>
      <c r="R733" s="16" t="s">
        <v>45</v>
      </c>
      <c r="S733" s="38">
        <v>4500000</v>
      </c>
      <c r="T733" s="16" t="s">
        <v>450</v>
      </c>
      <c r="U733" s="38">
        <v>48100000</v>
      </c>
      <c r="V733" s="16" t="s">
        <v>483</v>
      </c>
      <c r="W733" s="3" t="s">
        <v>804</v>
      </c>
      <c r="X733" s="3" t="s">
        <v>438</v>
      </c>
      <c r="Y733" s="16" t="s">
        <v>439</v>
      </c>
      <c r="Z733" s="16" t="s">
        <v>440</v>
      </c>
      <c r="AA733" s="16" t="s">
        <v>441</v>
      </c>
      <c r="AB733" s="16" t="s">
        <v>438</v>
      </c>
      <c r="AC733" s="16" t="s">
        <v>441</v>
      </c>
      <c r="AD733" s="16" t="s">
        <v>438</v>
      </c>
      <c r="AE733" s="3"/>
      <c r="AF733" s="3"/>
    </row>
    <row r="734" spans="1:32" ht="76.5">
      <c r="A734" s="16" t="s">
        <v>222</v>
      </c>
      <c r="B734" s="19" t="s">
        <v>223</v>
      </c>
      <c r="E734" s="3" t="s">
        <v>224</v>
      </c>
      <c r="F734" s="16" t="s">
        <v>225</v>
      </c>
      <c r="G734" s="16" t="s">
        <v>2384</v>
      </c>
      <c r="H734" s="3" t="s">
        <v>2385</v>
      </c>
      <c r="I734" s="3" t="s">
        <v>11</v>
      </c>
      <c r="J734" s="3" t="s">
        <v>538</v>
      </c>
      <c r="K734" s="3" t="s">
        <v>14</v>
      </c>
      <c r="M734" s="3" t="s">
        <v>540</v>
      </c>
      <c r="N734" s="3" t="s">
        <v>506</v>
      </c>
      <c r="O734" s="3" t="s">
        <v>549</v>
      </c>
      <c r="P734" s="3" t="s">
        <v>461</v>
      </c>
      <c r="Q734" s="16" t="s">
        <v>224</v>
      </c>
      <c r="R734" s="16" t="s">
        <v>45</v>
      </c>
      <c r="S734" s="38">
        <v>338246</v>
      </c>
      <c r="T734" s="16" t="s">
        <v>450</v>
      </c>
      <c r="U734" s="38">
        <v>2654504</v>
      </c>
      <c r="V734" s="16" t="s">
        <v>483</v>
      </c>
      <c r="W734" s="3" t="s">
        <v>452</v>
      </c>
      <c r="X734" s="3" t="s">
        <v>438</v>
      </c>
      <c r="Y734" s="16" t="s">
        <v>439</v>
      </c>
      <c r="Z734" s="16" t="s">
        <v>440</v>
      </c>
      <c r="AA734" s="16" t="s">
        <v>441</v>
      </c>
      <c r="AB734" s="16" t="s">
        <v>438</v>
      </c>
      <c r="AC734" s="16" t="s">
        <v>441</v>
      </c>
      <c r="AD734" s="16" t="s">
        <v>438</v>
      </c>
    </row>
    <row r="735" spans="1:32" ht="76.5">
      <c r="A735" s="16" t="s">
        <v>222</v>
      </c>
      <c r="B735" s="19" t="s">
        <v>223</v>
      </c>
      <c r="E735" s="3" t="s">
        <v>224</v>
      </c>
      <c r="F735" s="16" t="s">
        <v>225</v>
      </c>
      <c r="G735" s="16" t="s">
        <v>2386</v>
      </c>
      <c r="H735" s="3" t="s">
        <v>2387</v>
      </c>
      <c r="I735" s="3" t="s">
        <v>11</v>
      </c>
      <c r="J735" s="3" t="s">
        <v>538</v>
      </c>
      <c r="M735" s="3" t="s">
        <v>549</v>
      </c>
      <c r="Q735" s="16" t="s">
        <v>2388</v>
      </c>
      <c r="R735" s="16" t="s">
        <v>45</v>
      </c>
      <c r="S735" s="38">
        <v>6185</v>
      </c>
      <c r="T735" s="16" t="s">
        <v>450</v>
      </c>
      <c r="U735" s="38">
        <v>21434</v>
      </c>
      <c r="V735" s="16" t="s">
        <v>483</v>
      </c>
      <c r="W735" s="3" t="s">
        <v>452</v>
      </c>
      <c r="X735" s="3" t="s">
        <v>438</v>
      </c>
      <c r="Y735" s="16" t="s">
        <v>439</v>
      </c>
      <c r="Z735" s="16" t="s">
        <v>440</v>
      </c>
      <c r="AA735" s="16" t="s">
        <v>441</v>
      </c>
      <c r="AB735" s="16" t="s">
        <v>438</v>
      </c>
      <c r="AC735" s="16" t="s">
        <v>441</v>
      </c>
      <c r="AD735" s="16" t="s">
        <v>438</v>
      </c>
      <c r="AE735" s="3"/>
      <c r="AF735" s="3"/>
    </row>
    <row r="736" spans="1:32" ht="76.5">
      <c r="A736" s="16" t="s">
        <v>222</v>
      </c>
      <c r="B736" s="19" t="s">
        <v>223</v>
      </c>
      <c r="E736" s="3" t="s">
        <v>224</v>
      </c>
      <c r="F736" s="16" t="s">
        <v>225</v>
      </c>
      <c r="G736" s="16" t="s">
        <v>2389</v>
      </c>
      <c r="H736" s="3" t="s">
        <v>2390</v>
      </c>
      <c r="I736" s="3" t="s">
        <v>538</v>
      </c>
      <c r="M736" s="3" t="s">
        <v>541</v>
      </c>
      <c r="Q736" s="16" t="s">
        <v>2391</v>
      </c>
      <c r="R736" s="16" t="s">
        <v>45</v>
      </c>
      <c r="S736" s="38">
        <v>48</v>
      </c>
      <c r="T736" s="16" t="s">
        <v>450</v>
      </c>
      <c r="U736" s="38">
        <v>167</v>
      </c>
      <c r="V736" s="16" t="s">
        <v>483</v>
      </c>
      <c r="W736" s="3" t="s">
        <v>452</v>
      </c>
      <c r="X736" s="3" t="s">
        <v>438</v>
      </c>
      <c r="Y736" s="16" t="s">
        <v>439</v>
      </c>
      <c r="Z736" s="16" t="s">
        <v>440</v>
      </c>
      <c r="AA736" s="16" t="s">
        <v>441</v>
      </c>
      <c r="AB736" s="16" t="s">
        <v>438</v>
      </c>
      <c r="AC736" s="16" t="s">
        <v>441</v>
      </c>
      <c r="AD736" s="16" t="s">
        <v>438</v>
      </c>
    </row>
    <row r="737" spans="1:32" ht="76.5">
      <c r="A737" s="16" t="s">
        <v>222</v>
      </c>
      <c r="B737" s="19" t="s">
        <v>223</v>
      </c>
      <c r="E737" s="3" t="s">
        <v>224</v>
      </c>
      <c r="F737" s="16" t="s">
        <v>225</v>
      </c>
      <c r="G737" s="16" t="s">
        <v>2392</v>
      </c>
      <c r="H737" s="3" t="s">
        <v>2393</v>
      </c>
      <c r="I737" s="3" t="s">
        <v>13</v>
      </c>
      <c r="M737" s="3" t="s">
        <v>601</v>
      </c>
      <c r="N737" s="3" t="s">
        <v>746</v>
      </c>
      <c r="Q737" s="16" t="s">
        <v>2394</v>
      </c>
      <c r="R737" s="16" t="s">
        <v>45</v>
      </c>
      <c r="S737" s="38">
        <v>71110</v>
      </c>
      <c r="T737" s="16" t="s">
        <v>450</v>
      </c>
      <c r="U737" s="38">
        <v>132598</v>
      </c>
      <c r="V737" s="16" t="s">
        <v>483</v>
      </c>
      <c r="W737" s="3" t="s">
        <v>452</v>
      </c>
      <c r="X737" s="3" t="s">
        <v>438</v>
      </c>
      <c r="Y737" s="16" t="s">
        <v>439</v>
      </c>
      <c r="Z737" s="16" t="s">
        <v>440</v>
      </c>
      <c r="AA737" s="16" t="s">
        <v>441</v>
      </c>
      <c r="AB737" s="16" t="s">
        <v>438</v>
      </c>
      <c r="AC737" s="16" t="s">
        <v>441</v>
      </c>
      <c r="AD737" s="16" t="s">
        <v>438</v>
      </c>
      <c r="AE737" s="3"/>
      <c r="AF737" s="3"/>
    </row>
    <row r="738" spans="1:32" ht="76.5">
      <c r="A738" s="16" t="s">
        <v>222</v>
      </c>
      <c r="B738" s="19" t="s">
        <v>223</v>
      </c>
      <c r="E738" s="3" t="s">
        <v>224</v>
      </c>
      <c r="F738" s="16" t="s">
        <v>225</v>
      </c>
      <c r="G738" s="16" t="s">
        <v>2395</v>
      </c>
      <c r="H738" s="3" t="s">
        <v>2396</v>
      </c>
      <c r="I738" s="3" t="s">
        <v>13</v>
      </c>
      <c r="M738" s="3" t="s">
        <v>541</v>
      </c>
      <c r="Q738" s="16" t="s">
        <v>2397</v>
      </c>
      <c r="R738" s="16" t="s">
        <v>45</v>
      </c>
      <c r="S738" s="38">
        <v>3806</v>
      </c>
      <c r="T738" s="16" t="s">
        <v>450</v>
      </c>
      <c r="U738" s="38">
        <v>16027</v>
      </c>
      <c r="V738" s="16" t="s">
        <v>483</v>
      </c>
      <c r="W738" s="3" t="s">
        <v>452</v>
      </c>
      <c r="X738" s="3" t="s">
        <v>438</v>
      </c>
      <c r="Y738" s="16" t="s">
        <v>439</v>
      </c>
      <c r="Z738" s="16" t="s">
        <v>440</v>
      </c>
      <c r="AA738" s="16" t="s">
        <v>441</v>
      </c>
      <c r="AB738" s="16" t="s">
        <v>438</v>
      </c>
      <c r="AC738" s="16" t="s">
        <v>441</v>
      </c>
      <c r="AD738" s="16" t="s">
        <v>438</v>
      </c>
    </row>
    <row r="739" spans="1:32" ht="76.5">
      <c r="A739" s="16" t="s">
        <v>222</v>
      </c>
      <c r="B739" s="19" t="s">
        <v>223</v>
      </c>
      <c r="E739" s="3" t="s">
        <v>224</v>
      </c>
      <c r="F739" s="16" t="s">
        <v>225</v>
      </c>
      <c r="G739" s="16" t="s">
        <v>2398</v>
      </c>
      <c r="H739" s="3" t="s">
        <v>2399</v>
      </c>
      <c r="I739" s="3" t="s">
        <v>11</v>
      </c>
      <c r="J739" s="3" t="s">
        <v>13</v>
      </c>
      <c r="M739" s="3" t="s">
        <v>549</v>
      </c>
      <c r="Q739" s="16" t="s">
        <v>2397</v>
      </c>
      <c r="R739" s="16" t="s">
        <v>45</v>
      </c>
      <c r="S739" s="38">
        <v>41264</v>
      </c>
      <c r="T739" s="16" t="s">
        <v>450</v>
      </c>
      <c r="U739" s="38">
        <v>118902</v>
      </c>
      <c r="V739" s="16" t="s">
        <v>483</v>
      </c>
      <c r="W739" s="3" t="s">
        <v>452</v>
      </c>
      <c r="X739" s="3" t="s">
        <v>438</v>
      </c>
      <c r="Y739" s="16" t="s">
        <v>439</v>
      </c>
      <c r="Z739" s="16" t="s">
        <v>440</v>
      </c>
      <c r="AA739" s="16" t="s">
        <v>441</v>
      </c>
      <c r="AB739" s="16" t="s">
        <v>438</v>
      </c>
      <c r="AC739" s="16" t="s">
        <v>441</v>
      </c>
      <c r="AD739" s="16" t="s">
        <v>438</v>
      </c>
      <c r="AE739" s="3"/>
      <c r="AF739" s="3"/>
    </row>
    <row r="740" spans="1:32" ht="76.5">
      <c r="A740" s="16" t="s">
        <v>222</v>
      </c>
      <c r="B740" s="19" t="s">
        <v>223</v>
      </c>
      <c r="E740" s="3" t="s">
        <v>224</v>
      </c>
      <c r="F740" s="16" t="s">
        <v>225</v>
      </c>
      <c r="G740" s="16" t="s">
        <v>2400</v>
      </c>
      <c r="H740" s="3" t="s">
        <v>2401</v>
      </c>
      <c r="I740" s="3" t="s">
        <v>538</v>
      </c>
      <c r="M740" s="3" t="s">
        <v>540</v>
      </c>
      <c r="N740" s="3" t="s">
        <v>541</v>
      </c>
      <c r="O740" s="3" t="s">
        <v>542</v>
      </c>
      <c r="Q740" s="16" t="s">
        <v>2402</v>
      </c>
      <c r="R740" s="16" t="s">
        <v>45</v>
      </c>
      <c r="S740" s="38">
        <v>180</v>
      </c>
      <c r="T740" s="16" t="s">
        <v>450</v>
      </c>
      <c r="U740" s="38">
        <v>704</v>
      </c>
      <c r="V740" s="16" t="s">
        <v>483</v>
      </c>
      <c r="W740" s="3" t="s">
        <v>452</v>
      </c>
      <c r="X740" s="3" t="s">
        <v>438</v>
      </c>
      <c r="Y740" s="16" t="s">
        <v>439</v>
      </c>
      <c r="Z740" s="16" t="s">
        <v>440</v>
      </c>
      <c r="AA740" s="16" t="s">
        <v>441</v>
      </c>
      <c r="AB740" s="16" t="s">
        <v>438</v>
      </c>
      <c r="AC740" s="16" t="s">
        <v>441</v>
      </c>
      <c r="AD740" s="16" t="s">
        <v>438</v>
      </c>
      <c r="AE740" s="3"/>
      <c r="AF740" s="3"/>
    </row>
    <row r="741" spans="1:32" ht="76.5">
      <c r="A741" s="16" t="s">
        <v>222</v>
      </c>
      <c r="B741" s="19" t="s">
        <v>223</v>
      </c>
      <c r="E741" s="3" t="s">
        <v>224</v>
      </c>
      <c r="F741" s="16" t="s">
        <v>225</v>
      </c>
      <c r="G741" s="16" t="s">
        <v>2403</v>
      </c>
      <c r="H741" s="3" t="s">
        <v>2404</v>
      </c>
      <c r="I741" s="3" t="s">
        <v>538</v>
      </c>
      <c r="M741" s="3" t="s">
        <v>540</v>
      </c>
      <c r="N741" s="3" t="s">
        <v>541</v>
      </c>
      <c r="O741" s="3" t="s">
        <v>542</v>
      </c>
      <c r="P741" s="3" t="s">
        <v>549</v>
      </c>
      <c r="Q741" s="16" t="s">
        <v>2405</v>
      </c>
      <c r="R741" s="16" t="s">
        <v>45</v>
      </c>
      <c r="S741" s="38">
        <v>513</v>
      </c>
      <c r="T741" s="16" t="s">
        <v>450</v>
      </c>
      <c r="U741" s="38">
        <v>1823</v>
      </c>
      <c r="V741" s="16" t="s">
        <v>483</v>
      </c>
      <c r="W741" s="3" t="s">
        <v>452</v>
      </c>
      <c r="X741" s="3" t="s">
        <v>438</v>
      </c>
      <c r="Y741" s="16" t="s">
        <v>439</v>
      </c>
      <c r="Z741" s="16" t="s">
        <v>440</v>
      </c>
      <c r="AA741" s="16" t="s">
        <v>441</v>
      </c>
      <c r="AB741" s="16" t="s">
        <v>438</v>
      </c>
      <c r="AC741" s="16" t="s">
        <v>441</v>
      </c>
      <c r="AD741" s="16" t="s">
        <v>438</v>
      </c>
      <c r="AE741" s="3"/>
      <c r="AF741" s="3"/>
    </row>
    <row r="742" spans="1:32" ht="76.5">
      <c r="A742" s="16" t="s">
        <v>222</v>
      </c>
      <c r="B742" s="19" t="s">
        <v>223</v>
      </c>
      <c r="E742" s="3" t="s">
        <v>224</v>
      </c>
      <c r="F742" s="16" t="s">
        <v>225</v>
      </c>
      <c r="G742" s="16" t="s">
        <v>2406</v>
      </c>
      <c r="H742" s="3" t="s">
        <v>2407</v>
      </c>
      <c r="I742" s="3" t="s">
        <v>447</v>
      </c>
      <c r="M742" s="3" t="s">
        <v>448</v>
      </c>
      <c r="N742" s="3" t="s">
        <v>715</v>
      </c>
      <c r="Q742" s="16" t="s">
        <v>224</v>
      </c>
      <c r="R742" s="16" t="s">
        <v>45</v>
      </c>
      <c r="S742" s="38">
        <v>89056</v>
      </c>
      <c r="T742" s="16" t="s">
        <v>450</v>
      </c>
      <c r="U742" s="38">
        <v>444147</v>
      </c>
      <c r="V742" s="16" t="s">
        <v>483</v>
      </c>
      <c r="W742" s="3" t="s">
        <v>452</v>
      </c>
      <c r="X742" s="3" t="s">
        <v>438</v>
      </c>
      <c r="Y742" s="16" t="s">
        <v>439</v>
      </c>
      <c r="Z742" s="16" t="s">
        <v>550</v>
      </c>
      <c r="AA742" s="16" t="s">
        <v>441</v>
      </c>
      <c r="AB742" s="16" t="s">
        <v>438</v>
      </c>
      <c r="AC742" s="16" t="s">
        <v>441</v>
      </c>
      <c r="AD742" s="16" t="s">
        <v>438</v>
      </c>
      <c r="AE742" s="3"/>
      <c r="AF742" s="3"/>
    </row>
    <row r="743" spans="1:32" ht="153">
      <c r="A743" s="16" t="s">
        <v>222</v>
      </c>
      <c r="B743" s="19" t="s">
        <v>223</v>
      </c>
      <c r="E743" s="3" t="s">
        <v>224</v>
      </c>
      <c r="F743" s="16" t="s">
        <v>225</v>
      </c>
      <c r="G743" s="16" t="s">
        <v>2408</v>
      </c>
      <c r="H743" s="3" t="s">
        <v>2409</v>
      </c>
      <c r="I743" s="3" t="s">
        <v>11</v>
      </c>
      <c r="M743" s="3" t="s">
        <v>737</v>
      </c>
      <c r="Q743" s="16" t="s">
        <v>2410</v>
      </c>
      <c r="R743" s="16" t="s">
        <v>45</v>
      </c>
      <c r="S743" s="38">
        <v>64666</v>
      </c>
      <c r="T743" s="16" t="s">
        <v>450</v>
      </c>
      <c r="U743" s="38">
        <v>186337</v>
      </c>
      <c r="V743" s="16" t="s">
        <v>483</v>
      </c>
      <c r="W743" s="3" t="s">
        <v>452</v>
      </c>
      <c r="X743" s="3" t="s">
        <v>438</v>
      </c>
      <c r="Y743" s="16" t="s">
        <v>439</v>
      </c>
      <c r="Z743" s="16" t="s">
        <v>440</v>
      </c>
      <c r="AA743" s="16" t="s">
        <v>441</v>
      </c>
      <c r="AB743" s="16" t="s">
        <v>438</v>
      </c>
      <c r="AC743" s="16" t="s">
        <v>441</v>
      </c>
      <c r="AD743" s="16" t="s">
        <v>438</v>
      </c>
      <c r="AE743" s="3"/>
      <c r="AF743" s="3"/>
    </row>
    <row r="744" spans="1:32" ht="76.5">
      <c r="A744" s="16" t="s">
        <v>222</v>
      </c>
      <c r="B744" s="19" t="s">
        <v>223</v>
      </c>
      <c r="E744" s="3" t="s">
        <v>224</v>
      </c>
      <c r="F744" s="16" t="s">
        <v>225</v>
      </c>
      <c r="G744" s="16" t="s">
        <v>2411</v>
      </c>
      <c r="H744" s="3" t="s">
        <v>2412</v>
      </c>
      <c r="I744" s="3" t="s">
        <v>14</v>
      </c>
      <c r="M744" s="3" t="s">
        <v>435</v>
      </c>
      <c r="Q744" s="16" t="s">
        <v>2388</v>
      </c>
      <c r="R744" s="16" t="s">
        <v>45</v>
      </c>
      <c r="S744" s="38">
        <v>55</v>
      </c>
      <c r="T744" s="16" t="s">
        <v>450</v>
      </c>
      <c r="U744" s="38">
        <v>280</v>
      </c>
      <c r="V744" s="16" t="s">
        <v>483</v>
      </c>
      <c r="W744" s="3" t="s">
        <v>452</v>
      </c>
      <c r="X744" s="3" t="s">
        <v>438</v>
      </c>
      <c r="Y744" s="16" t="s">
        <v>439</v>
      </c>
      <c r="Z744" s="16" t="s">
        <v>440</v>
      </c>
      <c r="AA744" s="16" t="s">
        <v>441</v>
      </c>
      <c r="AB744" s="16" t="s">
        <v>438</v>
      </c>
      <c r="AC744" s="16" t="s">
        <v>441</v>
      </c>
      <c r="AD744" s="16" t="s">
        <v>438</v>
      </c>
      <c r="AE744" s="3"/>
      <c r="AF744" s="3"/>
    </row>
    <row r="745" spans="1:32" ht="76.5">
      <c r="A745" s="16" t="s">
        <v>222</v>
      </c>
      <c r="B745" s="19" t="s">
        <v>223</v>
      </c>
      <c r="E745" s="3" t="s">
        <v>224</v>
      </c>
      <c r="F745" s="16" t="s">
        <v>225</v>
      </c>
      <c r="G745" s="16" t="s">
        <v>2413</v>
      </c>
      <c r="H745" s="3" t="s">
        <v>2414</v>
      </c>
      <c r="I745" s="3" t="s">
        <v>14</v>
      </c>
      <c r="J745" s="3" t="s">
        <v>447</v>
      </c>
      <c r="M745" s="3" t="s">
        <v>435</v>
      </c>
      <c r="N745" s="3" t="s">
        <v>448</v>
      </c>
      <c r="Q745" s="16" t="s">
        <v>2388</v>
      </c>
      <c r="R745" s="16" t="s">
        <v>45</v>
      </c>
      <c r="S745" s="38">
        <v>516</v>
      </c>
      <c r="T745" s="16" t="s">
        <v>450</v>
      </c>
      <c r="U745" s="38">
        <v>2817</v>
      </c>
      <c r="V745" s="16" t="s">
        <v>483</v>
      </c>
      <c r="W745" s="3" t="s">
        <v>452</v>
      </c>
      <c r="X745" s="3" t="s">
        <v>438</v>
      </c>
      <c r="Y745" s="16" t="s">
        <v>439</v>
      </c>
      <c r="Z745" s="16" t="s">
        <v>550</v>
      </c>
      <c r="AA745" s="16" t="s">
        <v>441</v>
      </c>
      <c r="AB745" s="16" t="s">
        <v>438</v>
      </c>
      <c r="AC745" s="16" t="s">
        <v>441</v>
      </c>
      <c r="AD745" s="16" t="s">
        <v>438</v>
      </c>
      <c r="AE745" s="3"/>
      <c r="AF745" s="3"/>
    </row>
    <row r="746" spans="1:32" ht="76.5">
      <c r="A746" s="16" t="s">
        <v>222</v>
      </c>
      <c r="B746" s="19" t="s">
        <v>223</v>
      </c>
      <c r="E746" s="3" t="s">
        <v>224</v>
      </c>
      <c r="F746" s="16" t="s">
        <v>225</v>
      </c>
      <c r="G746" s="16" t="s">
        <v>2415</v>
      </c>
      <c r="H746" s="3" t="s">
        <v>2416</v>
      </c>
      <c r="I746" s="3" t="s">
        <v>447</v>
      </c>
      <c r="M746" s="3" t="s">
        <v>481</v>
      </c>
      <c r="Q746" s="16" t="s">
        <v>2417</v>
      </c>
      <c r="R746" s="16" t="s">
        <v>45</v>
      </c>
      <c r="S746" s="38">
        <v>840</v>
      </c>
      <c r="T746" s="16" t="s">
        <v>450</v>
      </c>
      <c r="U746" s="38">
        <v>4200</v>
      </c>
      <c r="V746" s="16" t="s">
        <v>483</v>
      </c>
      <c r="W746" s="3" t="s">
        <v>452</v>
      </c>
      <c r="X746" s="3" t="s">
        <v>438</v>
      </c>
      <c r="Y746" s="16" t="s">
        <v>439</v>
      </c>
      <c r="Z746" s="16" t="s">
        <v>440</v>
      </c>
      <c r="AA746" s="16" t="s">
        <v>441</v>
      </c>
      <c r="AB746" s="16" t="s">
        <v>438</v>
      </c>
      <c r="AC746" s="16" t="s">
        <v>441</v>
      </c>
      <c r="AD746" s="16" t="s">
        <v>438</v>
      </c>
      <c r="AE746" s="3"/>
      <c r="AF746" s="3"/>
    </row>
    <row r="747" spans="1:32" ht="76.5">
      <c r="A747" s="16" t="s">
        <v>222</v>
      </c>
      <c r="B747" s="19" t="s">
        <v>223</v>
      </c>
      <c r="E747" s="3" t="s">
        <v>224</v>
      </c>
      <c r="F747" s="16" t="s">
        <v>225</v>
      </c>
      <c r="G747" s="16" t="s">
        <v>2418</v>
      </c>
      <c r="H747" s="3" t="s">
        <v>2419</v>
      </c>
      <c r="I747" s="3" t="s">
        <v>447</v>
      </c>
      <c r="J747" s="3" t="s">
        <v>16</v>
      </c>
      <c r="M747" s="3" t="s">
        <v>715</v>
      </c>
      <c r="N747" s="3" t="s">
        <v>2420</v>
      </c>
      <c r="Q747" s="16" t="s">
        <v>2417</v>
      </c>
      <c r="R747" s="16" t="s">
        <v>45</v>
      </c>
      <c r="S747" s="38">
        <v>108</v>
      </c>
      <c r="T747" s="16" t="s">
        <v>450</v>
      </c>
      <c r="U747" s="38">
        <v>542</v>
      </c>
      <c r="V747" s="16" t="s">
        <v>483</v>
      </c>
      <c r="W747" s="3" t="s">
        <v>452</v>
      </c>
      <c r="X747" s="3" t="s">
        <v>438</v>
      </c>
      <c r="Y747" s="16" t="s">
        <v>439</v>
      </c>
      <c r="Z747" s="16" t="s">
        <v>440</v>
      </c>
      <c r="AA747" s="16" t="s">
        <v>441</v>
      </c>
      <c r="AB747" s="16" t="s">
        <v>438</v>
      </c>
      <c r="AC747" s="16" t="s">
        <v>441</v>
      </c>
      <c r="AD747" s="16" t="s">
        <v>438</v>
      </c>
      <c r="AE747" s="3"/>
      <c r="AF747" s="3"/>
    </row>
    <row r="748" spans="1:32" ht="89.25">
      <c r="A748" s="16" t="s">
        <v>222</v>
      </c>
      <c r="B748" s="19" t="s">
        <v>223</v>
      </c>
      <c r="E748" s="3" t="s">
        <v>224</v>
      </c>
      <c r="F748" s="16" t="s">
        <v>225</v>
      </c>
      <c r="G748" s="16" t="s">
        <v>2421</v>
      </c>
      <c r="H748" s="3" t="s">
        <v>2422</v>
      </c>
      <c r="I748" s="3" t="s">
        <v>15</v>
      </c>
      <c r="M748" s="3" t="s">
        <v>571</v>
      </c>
      <c r="Q748" s="16" t="s">
        <v>2423</v>
      </c>
      <c r="R748" s="16" t="s">
        <v>45</v>
      </c>
      <c r="S748" s="38">
        <v>25440</v>
      </c>
      <c r="T748" s="16" t="s">
        <v>450</v>
      </c>
      <c r="U748" s="38">
        <v>127199</v>
      </c>
      <c r="V748" s="16" t="s">
        <v>483</v>
      </c>
      <c r="W748" s="3" t="s">
        <v>98</v>
      </c>
      <c r="X748" s="3" t="s">
        <v>438</v>
      </c>
      <c r="Y748" s="16" t="s">
        <v>439</v>
      </c>
      <c r="Z748" s="16" t="s">
        <v>440</v>
      </c>
      <c r="AA748" s="16" t="s">
        <v>441</v>
      </c>
      <c r="AB748" s="16" t="s">
        <v>438</v>
      </c>
      <c r="AC748" s="16" t="s">
        <v>441</v>
      </c>
      <c r="AD748" s="16" t="s">
        <v>438</v>
      </c>
      <c r="AE748" s="3"/>
      <c r="AF748" s="3"/>
    </row>
    <row r="749" spans="1:32" ht="293.25">
      <c r="A749" s="16" t="s">
        <v>327</v>
      </c>
      <c r="B749" s="19" t="s">
        <v>2424</v>
      </c>
      <c r="E749" s="3" t="s">
        <v>329</v>
      </c>
      <c r="F749" s="16" t="s">
        <v>330</v>
      </c>
      <c r="G749" s="16" t="s">
        <v>2425</v>
      </c>
      <c r="H749" s="3" t="s">
        <v>2031</v>
      </c>
      <c r="I749" s="3" t="s">
        <v>538</v>
      </c>
      <c r="M749" s="3" t="s">
        <v>539</v>
      </c>
      <c r="Q749" s="16" t="s">
        <v>2426</v>
      </c>
      <c r="R749" s="16" t="s">
        <v>45</v>
      </c>
      <c r="S749" s="38" t="s">
        <v>2427</v>
      </c>
      <c r="T749" s="16" t="s">
        <v>437</v>
      </c>
      <c r="U749" s="38" t="s">
        <v>45</v>
      </c>
      <c r="V749" s="16" t="s">
        <v>438</v>
      </c>
      <c r="W749" s="3" t="s">
        <v>452</v>
      </c>
      <c r="X749" s="3" t="s">
        <v>438</v>
      </c>
      <c r="Y749" s="16" t="s">
        <v>439</v>
      </c>
      <c r="Z749" s="16" t="s">
        <v>550</v>
      </c>
      <c r="AA749" s="16" t="s">
        <v>441</v>
      </c>
      <c r="AB749" s="16" t="s">
        <v>438</v>
      </c>
      <c r="AC749" s="16" t="s">
        <v>441</v>
      </c>
      <c r="AD749" s="16" t="s">
        <v>438</v>
      </c>
      <c r="AE749" s="3"/>
      <c r="AF749" s="3"/>
    </row>
    <row r="750" spans="1:32" ht="63.75">
      <c r="A750" s="16" t="s">
        <v>327</v>
      </c>
      <c r="B750" s="19" t="s">
        <v>2424</v>
      </c>
      <c r="E750" s="3" t="s">
        <v>329</v>
      </c>
      <c r="F750" s="16" t="s">
        <v>330</v>
      </c>
      <c r="G750" s="16" t="s">
        <v>2428</v>
      </c>
      <c r="H750" s="3" t="s">
        <v>1734</v>
      </c>
      <c r="I750" s="3" t="s">
        <v>538</v>
      </c>
      <c r="M750" s="3" t="s">
        <v>549</v>
      </c>
      <c r="N750" s="3" t="s">
        <v>548</v>
      </c>
      <c r="Q750" s="16" t="s">
        <v>2429</v>
      </c>
      <c r="R750" s="16" t="s">
        <v>45</v>
      </c>
      <c r="S750" s="38" t="s">
        <v>2430</v>
      </c>
      <c r="T750" s="16" t="s">
        <v>437</v>
      </c>
      <c r="U750" s="38" t="s">
        <v>45</v>
      </c>
      <c r="V750" s="16" t="s">
        <v>438</v>
      </c>
      <c r="W750" s="3" t="s">
        <v>98</v>
      </c>
      <c r="X750" s="3" t="s">
        <v>438</v>
      </c>
      <c r="Y750" s="16" t="s">
        <v>439</v>
      </c>
      <c r="Z750" s="16" t="s">
        <v>550</v>
      </c>
      <c r="AA750" s="16" t="s">
        <v>441</v>
      </c>
      <c r="AB750" s="16" t="s">
        <v>438</v>
      </c>
      <c r="AC750" s="16" t="s">
        <v>441</v>
      </c>
      <c r="AD750" s="16" t="s">
        <v>438</v>
      </c>
      <c r="AE750" s="3"/>
      <c r="AF750" s="3"/>
    </row>
    <row r="751" spans="1:32" ht="63.75">
      <c r="A751" s="16" t="s">
        <v>327</v>
      </c>
      <c r="B751" s="19" t="s">
        <v>2424</v>
      </c>
      <c r="E751" s="3" t="s">
        <v>329</v>
      </c>
      <c r="F751" s="16" t="s">
        <v>330</v>
      </c>
      <c r="G751" s="16" t="s">
        <v>2431</v>
      </c>
      <c r="H751" s="3" t="s">
        <v>2432</v>
      </c>
      <c r="I751" s="3" t="s">
        <v>538</v>
      </c>
      <c r="J751" s="3" t="s">
        <v>15</v>
      </c>
      <c r="K751" s="3" t="s">
        <v>11</v>
      </c>
      <c r="M751" s="3" t="s">
        <v>601</v>
      </c>
      <c r="N751" s="3" t="s">
        <v>1268</v>
      </c>
      <c r="O751" s="3" t="s">
        <v>911</v>
      </c>
      <c r="P751" s="3" t="s">
        <v>549</v>
      </c>
      <c r="Q751" s="16" t="s">
        <v>2433</v>
      </c>
      <c r="R751" s="16" t="s">
        <v>45</v>
      </c>
      <c r="S751" s="38" t="s">
        <v>2434</v>
      </c>
      <c r="T751" s="16" t="s">
        <v>45</v>
      </c>
      <c r="U751" s="38" t="s">
        <v>45</v>
      </c>
      <c r="V751" s="16" t="s">
        <v>438</v>
      </c>
      <c r="W751" s="3" t="s">
        <v>458</v>
      </c>
      <c r="X751" s="3" t="s">
        <v>438</v>
      </c>
      <c r="Y751" s="16" t="s">
        <v>439</v>
      </c>
      <c r="Z751" s="16" t="s">
        <v>440</v>
      </c>
      <c r="AA751" s="16" t="s">
        <v>441</v>
      </c>
      <c r="AB751" s="16" t="s">
        <v>438</v>
      </c>
      <c r="AC751" s="16" t="s">
        <v>441</v>
      </c>
      <c r="AD751" s="16" t="s">
        <v>438</v>
      </c>
      <c r="AE751" s="3"/>
      <c r="AF751" s="3"/>
    </row>
    <row r="752" spans="1:32" ht="63.75">
      <c r="A752" s="16" t="s">
        <v>327</v>
      </c>
      <c r="B752" s="19" t="s">
        <v>2424</v>
      </c>
      <c r="E752" s="3" t="s">
        <v>329</v>
      </c>
      <c r="F752" s="16" t="s">
        <v>330</v>
      </c>
      <c r="G752" s="16" t="s">
        <v>2435</v>
      </c>
      <c r="H752" s="3" t="s">
        <v>1740</v>
      </c>
      <c r="I752" s="3" t="s">
        <v>11</v>
      </c>
      <c r="M752" s="3" t="s">
        <v>552</v>
      </c>
      <c r="Q752" s="16" t="s">
        <v>887</v>
      </c>
      <c r="R752" s="16" t="s">
        <v>45</v>
      </c>
      <c r="S752" s="38" t="s">
        <v>2430</v>
      </c>
      <c r="T752" s="16" t="s">
        <v>437</v>
      </c>
      <c r="U752" s="38" t="s">
        <v>45</v>
      </c>
      <c r="V752" s="16" t="s">
        <v>438</v>
      </c>
      <c r="W752" s="3" t="s">
        <v>98</v>
      </c>
      <c r="X752" s="3" t="s">
        <v>438</v>
      </c>
      <c r="Y752" s="16" t="s">
        <v>439</v>
      </c>
      <c r="Z752" s="16" t="s">
        <v>440</v>
      </c>
      <c r="AA752" s="16" t="s">
        <v>441</v>
      </c>
      <c r="AB752" s="16" t="s">
        <v>438</v>
      </c>
      <c r="AC752" s="16" t="s">
        <v>441</v>
      </c>
      <c r="AD752" s="16" t="s">
        <v>438</v>
      </c>
      <c r="AE752" s="3"/>
      <c r="AF752" s="3"/>
    </row>
    <row r="753" spans="1:32" ht="63.75">
      <c r="A753" s="16" t="s">
        <v>327</v>
      </c>
      <c r="B753" s="19" t="s">
        <v>2424</v>
      </c>
      <c r="E753" s="3" t="s">
        <v>329</v>
      </c>
      <c r="F753" s="16" t="s">
        <v>330</v>
      </c>
      <c r="G753" s="16" t="s">
        <v>2436</v>
      </c>
      <c r="H753" s="3" t="s">
        <v>1768</v>
      </c>
      <c r="I753" s="3" t="s">
        <v>538</v>
      </c>
      <c r="J753" s="3" t="s">
        <v>14</v>
      </c>
      <c r="M753" s="3" t="s">
        <v>528</v>
      </c>
      <c r="N753" s="3" t="s">
        <v>549</v>
      </c>
      <c r="Q753" s="16" t="s">
        <v>2437</v>
      </c>
      <c r="R753" s="16" t="s">
        <v>45</v>
      </c>
      <c r="S753" s="38" t="s">
        <v>2430</v>
      </c>
      <c r="T753" s="16" t="s">
        <v>437</v>
      </c>
      <c r="U753" s="38" t="s">
        <v>45</v>
      </c>
      <c r="V753" s="16" t="s">
        <v>438</v>
      </c>
      <c r="W753" s="3" t="s">
        <v>452</v>
      </c>
      <c r="X753" s="3" t="s">
        <v>438</v>
      </c>
      <c r="Y753" s="16" t="s">
        <v>439</v>
      </c>
      <c r="Z753" s="16" t="s">
        <v>550</v>
      </c>
      <c r="AA753" s="16" t="s">
        <v>441</v>
      </c>
      <c r="AB753" s="16" t="s">
        <v>438</v>
      </c>
      <c r="AC753" s="16" t="s">
        <v>441</v>
      </c>
      <c r="AD753" s="16" t="s">
        <v>438</v>
      </c>
      <c r="AE753" s="3"/>
      <c r="AF753" s="3"/>
    </row>
    <row r="754" spans="1:32" ht="63.75">
      <c r="A754" s="16" t="s">
        <v>327</v>
      </c>
      <c r="B754" s="19" t="s">
        <v>2424</v>
      </c>
      <c r="E754" s="3" t="s">
        <v>329</v>
      </c>
      <c r="F754" s="16" t="s">
        <v>330</v>
      </c>
      <c r="G754" s="16" t="s">
        <v>2438</v>
      </c>
      <c r="H754" s="3" t="s">
        <v>1155</v>
      </c>
      <c r="I754" s="3" t="s">
        <v>538</v>
      </c>
      <c r="M754" s="3" t="s">
        <v>539</v>
      </c>
      <c r="N754" s="3" t="s">
        <v>549</v>
      </c>
      <c r="Q754" s="16" t="s">
        <v>887</v>
      </c>
      <c r="R754" s="16" t="s">
        <v>45</v>
      </c>
      <c r="S754" s="38" t="s">
        <v>2439</v>
      </c>
      <c r="T754" s="16" t="s">
        <v>437</v>
      </c>
      <c r="U754" s="38" t="s">
        <v>45</v>
      </c>
      <c r="V754" s="16" t="s">
        <v>438</v>
      </c>
      <c r="W754" s="3" t="s">
        <v>98</v>
      </c>
      <c r="X754" s="3" t="s">
        <v>438</v>
      </c>
      <c r="Y754" s="16" t="s">
        <v>439</v>
      </c>
      <c r="Z754" s="16" t="s">
        <v>440</v>
      </c>
      <c r="AA754" s="16" t="s">
        <v>441</v>
      </c>
      <c r="AB754" s="16" t="s">
        <v>438</v>
      </c>
      <c r="AC754" s="16" t="s">
        <v>441</v>
      </c>
      <c r="AD754" s="16" t="s">
        <v>438</v>
      </c>
      <c r="AE754" s="3"/>
      <c r="AF754" s="3"/>
    </row>
    <row r="755" spans="1:32" ht="63.75">
      <c r="A755" s="16" t="s">
        <v>327</v>
      </c>
      <c r="B755" s="19" t="s">
        <v>2424</v>
      </c>
      <c r="E755" s="3" t="s">
        <v>329</v>
      </c>
      <c r="F755" s="16" t="s">
        <v>330</v>
      </c>
      <c r="G755" s="16" t="s">
        <v>2440</v>
      </c>
      <c r="H755" s="3" t="s">
        <v>2441</v>
      </c>
      <c r="I755" s="3" t="s">
        <v>538</v>
      </c>
      <c r="M755" s="3" t="s">
        <v>539</v>
      </c>
      <c r="N755" s="3" t="s">
        <v>549</v>
      </c>
      <c r="Q755" s="16" t="s">
        <v>2442</v>
      </c>
      <c r="R755" s="16" t="s">
        <v>45</v>
      </c>
      <c r="S755" s="38" t="s">
        <v>2443</v>
      </c>
      <c r="T755" s="16" t="s">
        <v>45</v>
      </c>
      <c r="U755" s="38" t="s">
        <v>45</v>
      </c>
      <c r="V755" s="16" t="s">
        <v>438</v>
      </c>
      <c r="W755" s="3" t="s">
        <v>458</v>
      </c>
      <c r="X755" s="3" t="s">
        <v>438</v>
      </c>
      <c r="Y755" s="16" t="s">
        <v>439</v>
      </c>
      <c r="Z755" s="16" t="s">
        <v>440</v>
      </c>
      <c r="AA755" s="16" t="s">
        <v>441</v>
      </c>
      <c r="AB755" s="16" t="s">
        <v>438</v>
      </c>
      <c r="AC755" s="16" t="s">
        <v>441</v>
      </c>
      <c r="AD755" s="16" t="s">
        <v>438</v>
      </c>
      <c r="AE755" s="3"/>
      <c r="AF755" s="3"/>
    </row>
    <row r="756" spans="1:32" ht="63.75">
      <c r="A756" s="16" t="s">
        <v>327</v>
      </c>
      <c r="B756" s="19" t="s">
        <v>2424</v>
      </c>
      <c r="E756" s="3" t="s">
        <v>329</v>
      </c>
      <c r="F756" s="16" t="s">
        <v>330</v>
      </c>
      <c r="G756" s="16" t="s">
        <v>2444</v>
      </c>
      <c r="H756" s="3" t="s">
        <v>1750</v>
      </c>
      <c r="I756" s="3" t="s">
        <v>538</v>
      </c>
      <c r="J756" s="3" t="s">
        <v>15</v>
      </c>
      <c r="K756" s="3" t="s">
        <v>11</v>
      </c>
      <c r="M756" s="3" t="s">
        <v>539</v>
      </c>
      <c r="N756" s="3" t="s">
        <v>629</v>
      </c>
      <c r="O756" s="3" t="s">
        <v>549</v>
      </c>
      <c r="P756" s="3" t="s">
        <v>509</v>
      </c>
      <c r="Q756" s="16" t="s">
        <v>2445</v>
      </c>
      <c r="R756" s="16" t="s">
        <v>45</v>
      </c>
      <c r="S756" s="38" t="s">
        <v>2443</v>
      </c>
      <c r="T756" s="16" t="s">
        <v>45</v>
      </c>
      <c r="U756" s="38" t="s">
        <v>45</v>
      </c>
      <c r="V756" s="16" t="s">
        <v>438</v>
      </c>
      <c r="W756" s="3" t="s">
        <v>458</v>
      </c>
      <c r="X756" s="3" t="s">
        <v>438</v>
      </c>
      <c r="Y756" s="16" t="s">
        <v>439</v>
      </c>
      <c r="Z756" s="16" t="s">
        <v>440</v>
      </c>
      <c r="AA756" s="16" t="s">
        <v>441</v>
      </c>
      <c r="AB756" s="16" t="s">
        <v>438</v>
      </c>
      <c r="AC756" s="16" t="s">
        <v>441</v>
      </c>
      <c r="AD756" s="16" t="s">
        <v>438</v>
      </c>
      <c r="AE756" s="3"/>
      <c r="AF756" s="3"/>
    </row>
    <row r="757" spans="1:32" ht="63.75">
      <c r="A757" s="16" t="s">
        <v>327</v>
      </c>
      <c r="B757" s="19" t="s">
        <v>2424</v>
      </c>
      <c r="E757" s="3" t="s">
        <v>329</v>
      </c>
      <c r="F757" s="16" t="s">
        <v>330</v>
      </c>
      <c r="G757" s="16" t="s">
        <v>2446</v>
      </c>
      <c r="H757" s="3" t="s">
        <v>1756</v>
      </c>
      <c r="I757" s="3" t="s">
        <v>538</v>
      </c>
      <c r="M757" s="3" t="s">
        <v>539</v>
      </c>
      <c r="N757" s="3" t="s">
        <v>542</v>
      </c>
      <c r="Q757" s="16" t="s">
        <v>2447</v>
      </c>
      <c r="R757" s="16" t="s">
        <v>45</v>
      </c>
      <c r="S757" s="38" t="s">
        <v>45</v>
      </c>
      <c r="T757" s="39" t="s">
        <v>438</v>
      </c>
      <c r="U757" s="38" t="s">
        <v>438</v>
      </c>
      <c r="V757" s="16" t="s">
        <v>438</v>
      </c>
      <c r="W757" s="3" t="s">
        <v>438</v>
      </c>
      <c r="X757" s="3" t="s">
        <v>438</v>
      </c>
      <c r="Y757" s="16" t="s">
        <v>439</v>
      </c>
      <c r="Z757" s="16" t="s">
        <v>440</v>
      </c>
      <c r="AA757" s="16" t="s">
        <v>441</v>
      </c>
      <c r="AB757" s="16" t="s">
        <v>438</v>
      </c>
      <c r="AC757" s="16" t="s">
        <v>441</v>
      </c>
      <c r="AD757" s="16" t="s">
        <v>438</v>
      </c>
      <c r="AE757" s="3"/>
      <c r="AF757" s="3"/>
    </row>
    <row r="758" spans="1:32" ht="114.75">
      <c r="A758" s="16" t="s">
        <v>327</v>
      </c>
      <c r="B758" s="19" t="s">
        <v>2424</v>
      </c>
      <c r="E758" s="3" t="s">
        <v>329</v>
      </c>
      <c r="F758" s="16" t="s">
        <v>330</v>
      </c>
      <c r="G758" s="16" t="s">
        <v>2448</v>
      </c>
      <c r="H758" s="3" t="s">
        <v>2449</v>
      </c>
      <c r="I758" s="3" t="s">
        <v>14</v>
      </c>
      <c r="M758" s="3" t="s">
        <v>512</v>
      </c>
      <c r="Q758" s="16" t="s">
        <v>2450</v>
      </c>
      <c r="R758" s="16" t="s">
        <v>45</v>
      </c>
      <c r="S758" s="38" t="s">
        <v>2451</v>
      </c>
      <c r="T758" s="16" t="s">
        <v>437</v>
      </c>
      <c r="U758" s="38" t="s">
        <v>45</v>
      </c>
      <c r="V758" s="16" t="s">
        <v>438</v>
      </c>
      <c r="W758" s="3" t="s">
        <v>636</v>
      </c>
      <c r="X758" s="3" t="s">
        <v>98</v>
      </c>
      <c r="Y758" s="16" t="s">
        <v>439</v>
      </c>
      <c r="Z758" s="16" t="s">
        <v>440</v>
      </c>
      <c r="AA758" s="16" t="s">
        <v>441</v>
      </c>
      <c r="AB758" s="16" t="s">
        <v>438</v>
      </c>
      <c r="AC758" s="16" t="s">
        <v>441</v>
      </c>
      <c r="AD758" s="16" t="s">
        <v>438</v>
      </c>
      <c r="AE758" s="3"/>
      <c r="AF758" s="3"/>
    </row>
    <row r="759" spans="1:32" ht="89.25">
      <c r="A759" s="16" t="s">
        <v>327</v>
      </c>
      <c r="B759" s="19" t="s">
        <v>2424</v>
      </c>
      <c r="E759" s="3" t="s">
        <v>329</v>
      </c>
      <c r="F759" s="16" t="s">
        <v>330</v>
      </c>
      <c r="G759" s="16" t="s">
        <v>2452</v>
      </c>
      <c r="H759" s="3" t="s">
        <v>2453</v>
      </c>
      <c r="I759" s="3" t="s">
        <v>14</v>
      </c>
      <c r="M759" s="3" t="s">
        <v>435</v>
      </c>
      <c r="Q759" s="16" t="s">
        <v>2454</v>
      </c>
      <c r="R759" s="16" t="s">
        <v>45</v>
      </c>
      <c r="S759" s="38" t="s">
        <v>2455</v>
      </c>
      <c r="T759" s="16" t="s">
        <v>437</v>
      </c>
      <c r="U759" s="38" t="s">
        <v>45</v>
      </c>
      <c r="V759" s="16" t="s">
        <v>438</v>
      </c>
      <c r="W759" s="3" t="s">
        <v>969</v>
      </c>
      <c r="X759" s="3" t="s">
        <v>438</v>
      </c>
      <c r="Y759" s="16" t="s">
        <v>439</v>
      </c>
      <c r="Z759" s="16" t="s">
        <v>440</v>
      </c>
      <c r="AA759" s="16" t="s">
        <v>441</v>
      </c>
      <c r="AB759" s="16" t="s">
        <v>438</v>
      </c>
      <c r="AC759" s="16" t="s">
        <v>441</v>
      </c>
      <c r="AD759" s="16" t="s">
        <v>438</v>
      </c>
      <c r="AE759" s="3"/>
      <c r="AF759" s="3"/>
    </row>
    <row r="760" spans="1:32" ht="63.75">
      <c r="A760" s="16" t="s">
        <v>327</v>
      </c>
      <c r="B760" s="19" t="s">
        <v>2424</v>
      </c>
      <c r="E760" s="3" t="s">
        <v>329</v>
      </c>
      <c r="F760" s="16" t="s">
        <v>330</v>
      </c>
      <c r="G760" s="16" t="s">
        <v>2456</v>
      </c>
      <c r="H760" s="3" t="s">
        <v>2457</v>
      </c>
      <c r="I760" s="3" t="s">
        <v>14</v>
      </c>
      <c r="M760" s="3" t="s">
        <v>1872</v>
      </c>
      <c r="Q760" s="16" t="s">
        <v>2458</v>
      </c>
      <c r="R760" s="16" t="s">
        <v>45</v>
      </c>
      <c r="S760" s="38" t="s">
        <v>2459</v>
      </c>
      <c r="T760" s="16" t="s">
        <v>437</v>
      </c>
      <c r="U760" s="38" t="s">
        <v>45</v>
      </c>
      <c r="V760" s="16" t="s">
        <v>438</v>
      </c>
      <c r="W760" s="3" t="s">
        <v>98</v>
      </c>
      <c r="X760" s="3" t="s">
        <v>438</v>
      </c>
      <c r="Y760" s="16" t="s">
        <v>439</v>
      </c>
      <c r="Z760" s="16" t="s">
        <v>440</v>
      </c>
      <c r="AA760" s="16" t="s">
        <v>441</v>
      </c>
      <c r="AB760" s="16" t="s">
        <v>438</v>
      </c>
      <c r="AC760" s="16" t="s">
        <v>441</v>
      </c>
      <c r="AD760" s="16" t="s">
        <v>438</v>
      </c>
      <c r="AE760" s="3"/>
      <c r="AF760" s="3"/>
    </row>
    <row r="761" spans="1:32" ht="63.75">
      <c r="A761" s="16" t="s">
        <v>327</v>
      </c>
      <c r="B761" s="19" t="s">
        <v>2424</v>
      </c>
      <c r="E761" s="3" t="s">
        <v>329</v>
      </c>
      <c r="F761" s="16" t="s">
        <v>330</v>
      </c>
      <c r="G761" s="16" t="s">
        <v>2460</v>
      </c>
      <c r="H761" s="3" t="s">
        <v>2461</v>
      </c>
      <c r="I761" s="3" t="s">
        <v>14</v>
      </c>
      <c r="M761" s="3" t="s">
        <v>532</v>
      </c>
      <c r="N761" s="3" t="s">
        <v>506</v>
      </c>
      <c r="Q761" s="16" t="s">
        <v>2462</v>
      </c>
      <c r="R761" s="16" t="s">
        <v>45</v>
      </c>
      <c r="S761" s="38" t="s">
        <v>2463</v>
      </c>
      <c r="T761" s="16" t="s">
        <v>437</v>
      </c>
      <c r="U761" s="38" t="s">
        <v>45</v>
      </c>
      <c r="V761" s="16" t="s">
        <v>438</v>
      </c>
      <c r="W761" s="3" t="s">
        <v>98</v>
      </c>
      <c r="X761" s="3" t="s">
        <v>438</v>
      </c>
      <c r="Y761" s="16" t="s">
        <v>439</v>
      </c>
      <c r="Z761" s="16" t="s">
        <v>440</v>
      </c>
      <c r="AA761" s="16" t="s">
        <v>441</v>
      </c>
      <c r="AB761" s="16" t="s">
        <v>438</v>
      </c>
      <c r="AC761" s="16" t="s">
        <v>441</v>
      </c>
      <c r="AD761" s="16" t="s">
        <v>438</v>
      </c>
      <c r="AE761" s="3"/>
      <c r="AF761" s="3"/>
    </row>
    <row r="762" spans="1:32" ht="63.75">
      <c r="A762" s="16" t="s">
        <v>327</v>
      </c>
      <c r="B762" s="19" t="s">
        <v>2424</v>
      </c>
      <c r="E762" s="3" t="s">
        <v>329</v>
      </c>
      <c r="F762" s="16" t="s">
        <v>330</v>
      </c>
      <c r="G762" s="16" t="s">
        <v>2464</v>
      </c>
      <c r="H762" s="3" t="s">
        <v>1477</v>
      </c>
      <c r="I762" s="3" t="s">
        <v>14</v>
      </c>
      <c r="M762" s="3" t="s">
        <v>498</v>
      </c>
      <c r="N762" s="3" t="s">
        <v>532</v>
      </c>
      <c r="Q762" s="16" t="s">
        <v>2465</v>
      </c>
      <c r="R762" s="16" t="s">
        <v>45</v>
      </c>
      <c r="S762" s="38" t="s">
        <v>45</v>
      </c>
      <c r="T762" s="39" t="s">
        <v>438</v>
      </c>
      <c r="U762" s="38" t="s">
        <v>438</v>
      </c>
      <c r="V762" s="16" t="s">
        <v>438</v>
      </c>
      <c r="W762" s="3" t="s">
        <v>438</v>
      </c>
      <c r="X762" s="3" t="s">
        <v>438</v>
      </c>
      <c r="Y762" s="16" t="s">
        <v>439</v>
      </c>
      <c r="Z762" s="16" t="s">
        <v>440</v>
      </c>
      <c r="AA762" s="16" t="s">
        <v>441</v>
      </c>
      <c r="AB762" s="16" t="s">
        <v>438</v>
      </c>
      <c r="AC762" s="16" t="s">
        <v>441</v>
      </c>
      <c r="AD762" s="16" t="s">
        <v>438</v>
      </c>
      <c r="AE762" s="3"/>
      <c r="AF762" s="3"/>
    </row>
    <row r="763" spans="1:32" ht="63.75">
      <c r="A763" s="16" t="s">
        <v>327</v>
      </c>
      <c r="B763" s="19" t="s">
        <v>2424</v>
      </c>
      <c r="E763" s="3" t="s">
        <v>329</v>
      </c>
      <c r="F763" s="16" t="s">
        <v>330</v>
      </c>
      <c r="G763" s="16" t="s">
        <v>2466</v>
      </c>
      <c r="H763" s="3" t="s">
        <v>1721</v>
      </c>
      <c r="I763" s="3" t="s">
        <v>14</v>
      </c>
      <c r="M763" s="3" t="s">
        <v>435</v>
      </c>
      <c r="N763" s="3" t="s">
        <v>461</v>
      </c>
      <c r="Q763" s="16" t="s">
        <v>2465</v>
      </c>
      <c r="R763" s="16" t="s">
        <v>45</v>
      </c>
      <c r="S763" s="38" t="s">
        <v>45</v>
      </c>
      <c r="T763" s="39" t="s">
        <v>438</v>
      </c>
      <c r="U763" s="38" t="s">
        <v>438</v>
      </c>
      <c r="V763" s="16" t="s">
        <v>438</v>
      </c>
      <c r="W763" s="3" t="s">
        <v>438</v>
      </c>
      <c r="X763" s="3" t="s">
        <v>438</v>
      </c>
      <c r="Y763" s="16" t="s">
        <v>439</v>
      </c>
      <c r="Z763" s="16" t="s">
        <v>440</v>
      </c>
      <c r="AA763" s="16" t="s">
        <v>441</v>
      </c>
      <c r="AB763" s="16" t="s">
        <v>438</v>
      </c>
      <c r="AC763" s="16" t="s">
        <v>441</v>
      </c>
      <c r="AD763" s="16" t="s">
        <v>438</v>
      </c>
      <c r="AE763" s="3"/>
      <c r="AF763" s="3"/>
    </row>
    <row r="764" spans="1:32" ht="75">
      <c r="A764" s="16" t="s">
        <v>327</v>
      </c>
      <c r="B764" s="34" t="s">
        <v>2424</v>
      </c>
      <c r="E764" s="3" t="s">
        <v>329</v>
      </c>
      <c r="F764" s="16" t="s">
        <v>330</v>
      </c>
      <c r="G764" s="16" t="s">
        <v>2467</v>
      </c>
      <c r="H764" s="3" t="s">
        <v>2468</v>
      </c>
      <c r="I764" s="3" t="s">
        <v>14</v>
      </c>
      <c r="J764" s="3" t="s">
        <v>447</v>
      </c>
      <c r="M764" s="3" t="s">
        <v>519</v>
      </c>
      <c r="N764" s="3" t="s">
        <v>448</v>
      </c>
      <c r="Q764" s="16" t="s">
        <v>2469</v>
      </c>
      <c r="R764" s="16" t="s">
        <v>45</v>
      </c>
      <c r="S764" s="38" t="s">
        <v>2470</v>
      </c>
      <c r="T764" s="16" t="s">
        <v>437</v>
      </c>
      <c r="U764" s="38" t="s">
        <v>45</v>
      </c>
      <c r="V764" s="16" t="s">
        <v>438</v>
      </c>
      <c r="W764" s="3" t="s">
        <v>45</v>
      </c>
      <c r="X764" s="3" t="s">
        <v>438</v>
      </c>
      <c r="Y764" s="16" t="s">
        <v>439</v>
      </c>
      <c r="Z764" s="16" t="s">
        <v>440</v>
      </c>
      <c r="AA764" s="16" t="s">
        <v>441</v>
      </c>
      <c r="AB764" s="16" t="s">
        <v>438</v>
      </c>
      <c r="AC764" s="16" t="s">
        <v>441</v>
      </c>
      <c r="AD764" s="16" t="s">
        <v>438</v>
      </c>
      <c r="AE764" s="3"/>
      <c r="AF764" s="3"/>
    </row>
    <row r="765" spans="1:32" ht="178.5">
      <c r="A765" s="16" t="s">
        <v>327</v>
      </c>
      <c r="B765" s="19" t="s">
        <v>2424</v>
      </c>
      <c r="E765" s="3" t="s">
        <v>329</v>
      </c>
      <c r="F765" s="16" t="s">
        <v>330</v>
      </c>
      <c r="G765" s="16" t="s">
        <v>2471</v>
      </c>
      <c r="H765" s="3" t="s">
        <v>1482</v>
      </c>
      <c r="I765" s="3" t="s">
        <v>15</v>
      </c>
      <c r="M765" s="3" t="s">
        <v>629</v>
      </c>
      <c r="N765" s="3" t="s">
        <v>566</v>
      </c>
      <c r="Q765" s="16" t="s">
        <v>2472</v>
      </c>
      <c r="R765" s="16" t="s">
        <v>45</v>
      </c>
      <c r="S765" s="38" t="s">
        <v>2473</v>
      </c>
      <c r="T765" s="16" t="s">
        <v>437</v>
      </c>
      <c r="U765" s="38" t="s">
        <v>45</v>
      </c>
      <c r="V765" s="16" t="s">
        <v>438</v>
      </c>
      <c r="W765" s="3" t="s">
        <v>98</v>
      </c>
      <c r="X765" s="3" t="s">
        <v>438</v>
      </c>
      <c r="Y765" s="16" t="s">
        <v>439</v>
      </c>
      <c r="Z765" s="16" t="s">
        <v>440</v>
      </c>
      <c r="AA765" s="16" t="s">
        <v>441</v>
      </c>
      <c r="AB765" s="16" t="s">
        <v>438</v>
      </c>
      <c r="AC765" s="16" t="s">
        <v>441</v>
      </c>
      <c r="AD765" s="16" t="s">
        <v>438</v>
      </c>
      <c r="AE765" s="3"/>
      <c r="AF765" s="3"/>
    </row>
    <row r="766" spans="1:32" ht="63.75">
      <c r="A766" s="16" t="s">
        <v>327</v>
      </c>
      <c r="B766" s="19" t="s">
        <v>2424</v>
      </c>
      <c r="E766" s="3" t="s">
        <v>329</v>
      </c>
      <c r="F766" s="16" t="s">
        <v>330</v>
      </c>
      <c r="G766" s="16" t="s">
        <v>2474</v>
      </c>
      <c r="H766" s="3" t="s">
        <v>2475</v>
      </c>
      <c r="I766" s="3" t="s">
        <v>15</v>
      </c>
      <c r="M766" s="3" t="s">
        <v>1169</v>
      </c>
      <c r="N766" s="3" t="s">
        <v>592</v>
      </c>
      <c r="Q766" s="16" t="s">
        <v>2476</v>
      </c>
      <c r="R766" s="16" t="s">
        <v>45</v>
      </c>
      <c r="S766" s="38" t="s">
        <v>45</v>
      </c>
      <c r="T766" s="39" t="s">
        <v>438</v>
      </c>
      <c r="U766" s="38" t="s">
        <v>438</v>
      </c>
      <c r="V766" s="16" t="s">
        <v>438</v>
      </c>
      <c r="W766" s="3" t="s">
        <v>438</v>
      </c>
      <c r="X766" s="3" t="s">
        <v>438</v>
      </c>
      <c r="Y766" s="16" t="s">
        <v>439</v>
      </c>
      <c r="Z766" s="16" t="s">
        <v>440</v>
      </c>
      <c r="AA766" s="16" t="s">
        <v>441</v>
      </c>
      <c r="AB766" s="16" t="s">
        <v>438</v>
      </c>
      <c r="AC766" s="16" t="s">
        <v>441</v>
      </c>
      <c r="AD766" s="16" t="s">
        <v>438</v>
      </c>
      <c r="AE766" s="3"/>
      <c r="AF766" s="3"/>
    </row>
    <row r="767" spans="1:32" ht="76.5">
      <c r="A767" s="16" t="s">
        <v>327</v>
      </c>
      <c r="B767" s="19" t="s">
        <v>2424</v>
      </c>
      <c r="E767" s="3" t="s">
        <v>329</v>
      </c>
      <c r="F767" s="16" t="s">
        <v>330</v>
      </c>
      <c r="G767" s="16" t="s">
        <v>2477</v>
      </c>
      <c r="H767" s="3" t="s">
        <v>2478</v>
      </c>
      <c r="I767" s="3" t="s">
        <v>15</v>
      </c>
      <c r="M767" s="3" t="s">
        <v>592</v>
      </c>
      <c r="N767" s="3" t="s">
        <v>601</v>
      </c>
      <c r="Q767" s="16" t="s">
        <v>1581</v>
      </c>
      <c r="R767" s="16" t="s">
        <v>45</v>
      </c>
      <c r="S767" s="38" t="s">
        <v>2479</v>
      </c>
      <c r="T767" s="16" t="s">
        <v>45</v>
      </c>
      <c r="U767" s="38" t="s">
        <v>45</v>
      </c>
      <c r="V767" s="16" t="s">
        <v>438</v>
      </c>
      <c r="W767" s="3" t="s">
        <v>632</v>
      </c>
      <c r="X767" s="3" t="s">
        <v>98</v>
      </c>
      <c r="Y767" s="16" t="s">
        <v>439</v>
      </c>
      <c r="Z767" s="16" t="s">
        <v>440</v>
      </c>
      <c r="AA767" s="16" t="s">
        <v>441</v>
      </c>
      <c r="AB767" s="16" t="s">
        <v>438</v>
      </c>
      <c r="AC767" s="16" t="s">
        <v>441</v>
      </c>
      <c r="AD767" s="16" t="s">
        <v>438</v>
      </c>
      <c r="AE767" s="3"/>
      <c r="AF767" s="3"/>
    </row>
    <row r="768" spans="1:32" ht="89.25">
      <c r="A768" s="16" t="s">
        <v>327</v>
      </c>
      <c r="B768" s="19" t="s">
        <v>2424</v>
      </c>
      <c r="E768" s="3" t="s">
        <v>329</v>
      </c>
      <c r="F768" s="16" t="s">
        <v>330</v>
      </c>
      <c r="G768" s="16" t="s">
        <v>2480</v>
      </c>
      <c r="H768" s="3" t="s">
        <v>2481</v>
      </c>
      <c r="I768" s="3" t="s">
        <v>15</v>
      </c>
      <c r="M768" s="3" t="s">
        <v>1169</v>
      </c>
      <c r="N768" s="3" t="s">
        <v>592</v>
      </c>
      <c r="Q768" s="16" t="s">
        <v>2482</v>
      </c>
      <c r="R768" s="16" t="s">
        <v>45</v>
      </c>
      <c r="S768" s="38">
        <v>125</v>
      </c>
      <c r="T768" s="16" t="s">
        <v>437</v>
      </c>
      <c r="U768" s="38" t="s">
        <v>45</v>
      </c>
      <c r="V768" s="16" t="s">
        <v>438</v>
      </c>
      <c r="W768" s="3" t="s">
        <v>2079</v>
      </c>
      <c r="X768" s="3" t="s">
        <v>438</v>
      </c>
      <c r="Y768" s="16" t="s">
        <v>439</v>
      </c>
      <c r="Z768" s="16" t="s">
        <v>440</v>
      </c>
      <c r="AA768" s="16" t="s">
        <v>441</v>
      </c>
      <c r="AB768" s="16" t="s">
        <v>438</v>
      </c>
      <c r="AC768" s="16" t="s">
        <v>441</v>
      </c>
      <c r="AD768" s="16" t="s">
        <v>438</v>
      </c>
      <c r="AE768" s="3"/>
      <c r="AF768" s="3"/>
    </row>
    <row r="769" spans="1:32" ht="76.5">
      <c r="A769" s="16" t="s">
        <v>327</v>
      </c>
      <c r="B769" s="19" t="s">
        <v>2424</v>
      </c>
      <c r="E769" s="3" t="s">
        <v>329</v>
      </c>
      <c r="F769" s="16" t="s">
        <v>330</v>
      </c>
      <c r="G769" s="16" t="s">
        <v>2483</v>
      </c>
      <c r="H769" s="3" t="s">
        <v>1731</v>
      </c>
      <c r="I769" s="3" t="s">
        <v>15</v>
      </c>
      <c r="M769" s="3" t="s">
        <v>1268</v>
      </c>
      <c r="Q769" s="16" t="s">
        <v>2484</v>
      </c>
      <c r="R769" s="16" t="s">
        <v>45</v>
      </c>
      <c r="S769" s="38" t="s">
        <v>2485</v>
      </c>
      <c r="T769" s="16" t="s">
        <v>438</v>
      </c>
      <c r="U769" s="38" t="s">
        <v>45</v>
      </c>
      <c r="V769" s="16" t="s">
        <v>438</v>
      </c>
      <c r="W769" s="3" t="s">
        <v>98</v>
      </c>
      <c r="X769" s="3" t="s">
        <v>438</v>
      </c>
      <c r="Y769" s="16" t="s">
        <v>439</v>
      </c>
      <c r="Z769" s="16" t="s">
        <v>440</v>
      </c>
      <c r="AA769" s="16" t="s">
        <v>441</v>
      </c>
      <c r="AB769" s="16" t="s">
        <v>438</v>
      </c>
      <c r="AC769" s="16" t="s">
        <v>441</v>
      </c>
      <c r="AD769" s="16" t="s">
        <v>438</v>
      </c>
      <c r="AE769" s="3"/>
      <c r="AF769" s="3"/>
    </row>
    <row r="770" spans="1:32" ht="102">
      <c r="A770" s="16" t="s">
        <v>327</v>
      </c>
      <c r="B770" s="19" t="s">
        <v>2424</v>
      </c>
      <c r="E770" s="3" t="s">
        <v>329</v>
      </c>
      <c r="F770" s="16" t="s">
        <v>330</v>
      </c>
      <c r="G770" s="16" t="s">
        <v>2486</v>
      </c>
      <c r="H770" s="3" t="s">
        <v>1488</v>
      </c>
      <c r="I770" s="3" t="s">
        <v>15</v>
      </c>
      <c r="M770" s="3" t="s">
        <v>571</v>
      </c>
      <c r="N770" s="3" t="s">
        <v>2126</v>
      </c>
      <c r="Q770" s="16" t="s">
        <v>2487</v>
      </c>
      <c r="R770" s="16" t="s">
        <v>45</v>
      </c>
      <c r="S770" s="38" t="s">
        <v>2488</v>
      </c>
      <c r="T770" s="16" t="s">
        <v>438</v>
      </c>
      <c r="U770" s="38" t="s">
        <v>45</v>
      </c>
      <c r="V770" s="16" t="s">
        <v>438</v>
      </c>
      <c r="W770" s="3" t="s">
        <v>98</v>
      </c>
      <c r="X770" s="3" t="s">
        <v>438</v>
      </c>
      <c r="Y770" s="16" t="s">
        <v>439</v>
      </c>
      <c r="Z770" s="16" t="s">
        <v>440</v>
      </c>
      <c r="AA770" s="16" t="s">
        <v>441</v>
      </c>
      <c r="AB770" s="16" t="s">
        <v>438</v>
      </c>
      <c r="AC770" s="16" t="s">
        <v>441</v>
      </c>
      <c r="AD770" s="16" t="s">
        <v>438</v>
      </c>
      <c r="AE770" s="3"/>
      <c r="AF770" s="3"/>
    </row>
    <row r="771" spans="1:32" ht="63.75">
      <c r="A771" s="16" t="s">
        <v>327</v>
      </c>
      <c r="B771" s="19" t="s">
        <v>2424</v>
      </c>
      <c r="E771" s="3" t="s">
        <v>329</v>
      </c>
      <c r="F771" s="16" t="s">
        <v>330</v>
      </c>
      <c r="G771" s="16" t="s">
        <v>2489</v>
      </c>
      <c r="H771" s="3" t="s">
        <v>2490</v>
      </c>
      <c r="I771" s="3" t="s">
        <v>11</v>
      </c>
      <c r="M771" s="3" t="s">
        <v>549</v>
      </c>
      <c r="Q771" s="16" t="s">
        <v>2491</v>
      </c>
      <c r="R771" s="16" t="s">
        <v>45</v>
      </c>
      <c r="S771" s="38">
        <v>1243</v>
      </c>
      <c r="T771" s="16" t="s">
        <v>580</v>
      </c>
      <c r="U771" s="38" t="s">
        <v>45</v>
      </c>
      <c r="V771" s="16" t="s">
        <v>438</v>
      </c>
      <c r="W771" s="3" t="s">
        <v>458</v>
      </c>
      <c r="X771" s="43" t="s">
        <v>692</v>
      </c>
      <c r="Y771" s="16" t="s">
        <v>439</v>
      </c>
      <c r="Z771" s="16" t="s">
        <v>550</v>
      </c>
      <c r="AA771" s="16" t="s">
        <v>441</v>
      </c>
      <c r="AB771" s="16" t="s">
        <v>438</v>
      </c>
      <c r="AC771" s="16" t="s">
        <v>441</v>
      </c>
      <c r="AD771" s="16" t="s">
        <v>438</v>
      </c>
      <c r="AE771" s="3"/>
      <c r="AF771" s="3"/>
    </row>
    <row r="772" spans="1:32" ht="127.5">
      <c r="A772" s="16" t="s">
        <v>327</v>
      </c>
      <c r="B772" s="19" t="s">
        <v>2424</v>
      </c>
      <c r="E772" s="3" t="s">
        <v>329</v>
      </c>
      <c r="F772" s="16" t="s">
        <v>330</v>
      </c>
      <c r="G772" s="16" t="s">
        <v>2492</v>
      </c>
      <c r="H772" s="3" t="s">
        <v>2493</v>
      </c>
      <c r="I772" s="3" t="s">
        <v>447</v>
      </c>
      <c r="M772" s="3" t="s">
        <v>448</v>
      </c>
      <c r="Q772" s="16" t="s">
        <v>2494</v>
      </c>
      <c r="R772" s="16" t="s">
        <v>45</v>
      </c>
      <c r="S772" s="38" t="s">
        <v>2495</v>
      </c>
      <c r="T772" s="16" t="s">
        <v>437</v>
      </c>
      <c r="U772" s="38" t="s">
        <v>45</v>
      </c>
      <c r="V772" s="16" t="s">
        <v>438</v>
      </c>
      <c r="W772" s="3" t="s">
        <v>2079</v>
      </c>
      <c r="X772" s="3" t="s">
        <v>438</v>
      </c>
      <c r="Y772" s="16" t="s">
        <v>439</v>
      </c>
      <c r="Z772" s="16" t="s">
        <v>440</v>
      </c>
      <c r="AA772" s="16" t="s">
        <v>441</v>
      </c>
      <c r="AB772" s="16" t="s">
        <v>438</v>
      </c>
      <c r="AC772" s="16" t="s">
        <v>441</v>
      </c>
      <c r="AD772" s="16" t="s">
        <v>438</v>
      </c>
      <c r="AE772" s="3"/>
      <c r="AF772" s="3"/>
    </row>
    <row r="773" spans="1:32" ht="76.5">
      <c r="A773" s="16" t="s">
        <v>327</v>
      </c>
      <c r="B773" s="19" t="s">
        <v>2424</v>
      </c>
      <c r="E773" s="3" t="s">
        <v>329</v>
      </c>
      <c r="F773" s="16" t="s">
        <v>330</v>
      </c>
      <c r="G773" s="16" t="s">
        <v>2496</v>
      </c>
      <c r="H773" s="3" t="s">
        <v>2497</v>
      </c>
      <c r="I773" s="3" t="s">
        <v>447</v>
      </c>
      <c r="M773" s="3" t="s">
        <v>716</v>
      </c>
      <c r="N773" s="3" t="s">
        <v>715</v>
      </c>
      <c r="O773" s="3" t="s">
        <v>481</v>
      </c>
      <c r="Q773" s="16" t="s">
        <v>2498</v>
      </c>
      <c r="R773" s="16" t="s">
        <v>45</v>
      </c>
      <c r="S773" s="38" t="s">
        <v>2499</v>
      </c>
      <c r="T773" s="16" t="s">
        <v>437</v>
      </c>
      <c r="U773" s="38" t="s">
        <v>45</v>
      </c>
      <c r="V773" s="16" t="s">
        <v>438</v>
      </c>
      <c r="W773" s="3" t="s">
        <v>2079</v>
      </c>
      <c r="X773" s="3" t="s">
        <v>438</v>
      </c>
      <c r="Y773" s="16" t="s">
        <v>439</v>
      </c>
      <c r="Z773" s="16" t="s">
        <v>440</v>
      </c>
      <c r="AA773" s="16" t="s">
        <v>441</v>
      </c>
      <c r="AB773" s="16" t="s">
        <v>438</v>
      </c>
      <c r="AC773" s="16" t="s">
        <v>441</v>
      </c>
      <c r="AD773" s="16" t="s">
        <v>438</v>
      </c>
      <c r="AE773" s="3"/>
      <c r="AF773" s="3"/>
    </row>
    <row r="774" spans="1:32" ht="165.75">
      <c r="A774" s="16" t="s">
        <v>272</v>
      </c>
      <c r="B774" s="19" t="s">
        <v>2500</v>
      </c>
      <c r="E774" s="3" t="s">
        <v>274</v>
      </c>
      <c r="F774" s="16" t="s">
        <v>275</v>
      </c>
      <c r="G774" s="16" t="s">
        <v>2501</v>
      </c>
      <c r="H774" s="3" t="s">
        <v>2502</v>
      </c>
      <c r="I774" s="3" t="s">
        <v>14</v>
      </c>
      <c r="J774" s="3" t="s">
        <v>11</v>
      </c>
      <c r="M774" s="3" t="s">
        <v>505</v>
      </c>
      <c r="N774" s="3" t="s">
        <v>506</v>
      </c>
      <c r="O774" s="3" t="s">
        <v>827</v>
      </c>
      <c r="Q774" s="16" t="s">
        <v>2503</v>
      </c>
      <c r="R774" s="16" t="s">
        <v>45</v>
      </c>
      <c r="S774" s="38">
        <v>560000</v>
      </c>
      <c r="T774" s="16">
        <v>2030</v>
      </c>
      <c r="U774" s="38">
        <v>3120000</v>
      </c>
      <c r="V774" s="16">
        <v>2050</v>
      </c>
      <c r="W774" s="3" t="s">
        <v>98</v>
      </c>
      <c r="X774" s="3" t="s">
        <v>438</v>
      </c>
      <c r="Y774" s="16" t="s">
        <v>441</v>
      </c>
      <c r="Z774" s="16" t="s">
        <v>440</v>
      </c>
      <c r="AA774" s="16" t="s">
        <v>441</v>
      </c>
      <c r="AB774" s="16" t="s">
        <v>438</v>
      </c>
      <c r="AC774" s="16" t="s">
        <v>441</v>
      </c>
      <c r="AD774" s="16" t="s">
        <v>438</v>
      </c>
      <c r="AE774" s="3"/>
      <c r="AF774" s="3"/>
    </row>
    <row r="775" spans="1:32" ht="89.25">
      <c r="A775" s="16" t="s">
        <v>272</v>
      </c>
      <c r="B775" s="19" t="s">
        <v>2500</v>
      </c>
      <c r="E775" s="3" t="s">
        <v>274</v>
      </c>
      <c r="F775" s="16" t="s">
        <v>275</v>
      </c>
      <c r="G775" s="16" t="s">
        <v>2504</v>
      </c>
      <c r="H775" s="3" t="s">
        <v>2505</v>
      </c>
      <c r="I775" s="3" t="s">
        <v>14</v>
      </c>
      <c r="M775" s="3" t="s">
        <v>435</v>
      </c>
      <c r="N775" s="3" t="s">
        <v>461</v>
      </c>
      <c r="Q775" s="16" t="s">
        <v>2506</v>
      </c>
      <c r="R775" s="16" t="s">
        <v>45</v>
      </c>
      <c r="S775" s="38">
        <v>140000</v>
      </c>
      <c r="T775" s="16">
        <v>2030</v>
      </c>
      <c r="U775" s="38">
        <v>280000</v>
      </c>
      <c r="V775" s="16">
        <v>2050</v>
      </c>
      <c r="W775" s="3" t="s">
        <v>98</v>
      </c>
      <c r="X775" s="3" t="s">
        <v>438</v>
      </c>
      <c r="Y775" s="16" t="s">
        <v>441</v>
      </c>
      <c r="Z775" s="16" t="s">
        <v>440</v>
      </c>
      <c r="AA775" s="16" t="s">
        <v>441</v>
      </c>
      <c r="AB775" s="16" t="s">
        <v>438</v>
      </c>
      <c r="AC775" s="16" t="s">
        <v>441</v>
      </c>
      <c r="AD775" s="16" t="s">
        <v>438</v>
      </c>
      <c r="AE775" s="3"/>
      <c r="AF775" s="3"/>
    </row>
    <row r="776" spans="1:32" ht="102">
      <c r="A776" s="16" t="s">
        <v>272</v>
      </c>
      <c r="B776" s="19" t="s">
        <v>2500</v>
      </c>
      <c r="E776" s="3" t="s">
        <v>274</v>
      </c>
      <c r="F776" s="16" t="s">
        <v>275</v>
      </c>
      <c r="G776" s="16" t="s">
        <v>2507</v>
      </c>
      <c r="H776" s="3" t="s">
        <v>1948</v>
      </c>
      <c r="I776" s="3" t="s">
        <v>14</v>
      </c>
      <c r="M776" s="3" t="s">
        <v>498</v>
      </c>
      <c r="N776" s="3" t="s">
        <v>532</v>
      </c>
      <c r="O776" s="3" t="s">
        <v>487</v>
      </c>
      <c r="Q776" s="16" t="s">
        <v>2508</v>
      </c>
      <c r="R776" s="16" t="s">
        <v>45</v>
      </c>
      <c r="S776" s="38" t="s">
        <v>45</v>
      </c>
      <c r="T776" s="39" t="s">
        <v>438</v>
      </c>
      <c r="U776" s="38" t="s">
        <v>438</v>
      </c>
      <c r="V776" s="16" t="s">
        <v>438</v>
      </c>
      <c r="W776" s="3" t="s">
        <v>438</v>
      </c>
      <c r="X776" s="3" t="s">
        <v>438</v>
      </c>
      <c r="Y776" s="16" t="s">
        <v>441</v>
      </c>
      <c r="Z776" s="16" t="s">
        <v>440</v>
      </c>
      <c r="AA776" s="16" t="s">
        <v>441</v>
      </c>
      <c r="AB776" s="16" t="s">
        <v>438</v>
      </c>
      <c r="AC776" s="16" t="s">
        <v>441</v>
      </c>
      <c r="AD776" s="16" t="s">
        <v>438</v>
      </c>
      <c r="AE776" s="3"/>
      <c r="AF776" s="3"/>
    </row>
    <row r="777" spans="1:32" ht="63.75">
      <c r="A777" s="16" t="s">
        <v>272</v>
      </c>
      <c r="B777" s="19" t="s">
        <v>2500</v>
      </c>
      <c r="E777" s="3" t="s">
        <v>274</v>
      </c>
      <c r="F777" s="16" t="s">
        <v>275</v>
      </c>
      <c r="G777" s="16" t="s">
        <v>2509</v>
      </c>
      <c r="H777" s="3" t="s">
        <v>2510</v>
      </c>
      <c r="I777" s="3" t="s">
        <v>14</v>
      </c>
      <c r="M777" s="3" t="s">
        <v>534</v>
      </c>
      <c r="N777" s="3" t="s">
        <v>520</v>
      </c>
      <c r="O777" s="3" t="s">
        <v>532</v>
      </c>
      <c r="Q777" s="16" t="s">
        <v>2511</v>
      </c>
      <c r="R777" s="16" t="s">
        <v>45</v>
      </c>
      <c r="S777" s="38" t="s">
        <v>45</v>
      </c>
      <c r="T777" s="39" t="s">
        <v>438</v>
      </c>
      <c r="U777" s="38" t="s">
        <v>438</v>
      </c>
      <c r="V777" s="16" t="s">
        <v>438</v>
      </c>
      <c r="W777" s="3" t="s">
        <v>438</v>
      </c>
      <c r="X777" s="3" t="s">
        <v>438</v>
      </c>
      <c r="Y777" s="16" t="s">
        <v>441</v>
      </c>
      <c r="Z777" s="16" t="s">
        <v>440</v>
      </c>
      <c r="AA777" s="16" t="s">
        <v>441</v>
      </c>
      <c r="AB777" s="16" t="s">
        <v>438</v>
      </c>
      <c r="AC777" s="16" t="s">
        <v>441</v>
      </c>
      <c r="AD777" s="16" t="s">
        <v>438</v>
      </c>
      <c r="AE777" s="3"/>
      <c r="AF777" s="3"/>
    </row>
    <row r="778" spans="1:32" ht="102">
      <c r="A778" s="16" t="s">
        <v>272</v>
      </c>
      <c r="B778" s="19" t="s">
        <v>2500</v>
      </c>
      <c r="E778" s="3" t="s">
        <v>274</v>
      </c>
      <c r="F778" s="16" t="s">
        <v>275</v>
      </c>
      <c r="G778" s="16" t="s">
        <v>2512</v>
      </c>
      <c r="H778" s="3" t="s">
        <v>1737</v>
      </c>
      <c r="I778" s="3" t="s">
        <v>11</v>
      </c>
      <c r="M778" s="3" t="s">
        <v>827</v>
      </c>
      <c r="Q778" s="16" t="s">
        <v>2513</v>
      </c>
      <c r="R778" s="16" t="s">
        <v>45</v>
      </c>
      <c r="S778" s="38">
        <v>280000</v>
      </c>
      <c r="T778" s="16">
        <v>2030</v>
      </c>
      <c r="U778" s="38">
        <v>840000</v>
      </c>
      <c r="V778" s="16">
        <v>2050</v>
      </c>
      <c r="W778" s="3" t="s">
        <v>98</v>
      </c>
      <c r="X778" s="3" t="s">
        <v>438</v>
      </c>
      <c r="Y778" s="16" t="s">
        <v>441</v>
      </c>
      <c r="Z778" s="16" t="s">
        <v>440</v>
      </c>
      <c r="AA778" s="16" t="s">
        <v>441</v>
      </c>
      <c r="AB778" s="16" t="s">
        <v>438</v>
      </c>
      <c r="AC778" s="16" t="s">
        <v>441</v>
      </c>
      <c r="AD778" s="16" t="s">
        <v>438</v>
      </c>
      <c r="AE778" s="3"/>
      <c r="AF778" s="3"/>
    </row>
    <row r="779" spans="1:32" ht="89.25">
      <c r="A779" s="16" t="s">
        <v>272</v>
      </c>
      <c r="B779" s="34" t="s">
        <v>2500</v>
      </c>
      <c r="E779" s="3" t="s">
        <v>274</v>
      </c>
      <c r="F779" s="16" t="s">
        <v>275</v>
      </c>
      <c r="G779" s="16" t="s">
        <v>2514</v>
      </c>
      <c r="H779" s="3" t="s">
        <v>2515</v>
      </c>
      <c r="I779" s="3" t="s">
        <v>11</v>
      </c>
      <c r="M779" s="3" t="s">
        <v>601</v>
      </c>
      <c r="N779" s="3" t="s">
        <v>630</v>
      </c>
      <c r="Q779" s="16" t="s">
        <v>2516</v>
      </c>
      <c r="R779" s="16" t="s">
        <v>45</v>
      </c>
      <c r="S779" s="38" t="s">
        <v>45</v>
      </c>
      <c r="T779" s="39" t="s">
        <v>438</v>
      </c>
      <c r="U779" s="38" t="s">
        <v>438</v>
      </c>
      <c r="V779" s="16" t="s">
        <v>438</v>
      </c>
      <c r="W779" s="3" t="s">
        <v>438</v>
      </c>
      <c r="X779" s="3" t="s">
        <v>438</v>
      </c>
      <c r="Y779" s="16" t="s">
        <v>441</v>
      </c>
      <c r="Z779" s="16" t="s">
        <v>440</v>
      </c>
      <c r="AA779" s="16" t="s">
        <v>441</v>
      </c>
      <c r="AB779" s="16" t="s">
        <v>438</v>
      </c>
      <c r="AC779" s="16" t="s">
        <v>441</v>
      </c>
      <c r="AD779" s="16" t="s">
        <v>438</v>
      </c>
      <c r="AE779" s="3"/>
      <c r="AF779" s="3"/>
    </row>
    <row r="780" spans="1:32" ht="89.25">
      <c r="A780" s="16" t="s">
        <v>272</v>
      </c>
      <c r="B780" s="34" t="s">
        <v>2500</v>
      </c>
      <c r="E780" s="3" t="s">
        <v>274</v>
      </c>
      <c r="F780" s="16" t="s">
        <v>275</v>
      </c>
      <c r="G780" s="16" t="s">
        <v>2517</v>
      </c>
      <c r="H780" s="3" t="s">
        <v>1740</v>
      </c>
      <c r="I780" s="3" t="s">
        <v>538</v>
      </c>
      <c r="M780" s="3" t="s">
        <v>541</v>
      </c>
      <c r="N780" s="3" t="s">
        <v>548</v>
      </c>
      <c r="O780" s="3" t="s">
        <v>540</v>
      </c>
      <c r="Q780" s="16" t="s">
        <v>2518</v>
      </c>
      <c r="R780" s="16" t="s">
        <v>45</v>
      </c>
      <c r="S780" s="38" t="s">
        <v>2519</v>
      </c>
      <c r="T780" s="16">
        <v>2030</v>
      </c>
      <c r="U780" s="38" t="s">
        <v>2520</v>
      </c>
      <c r="V780" s="16">
        <v>2050</v>
      </c>
      <c r="W780" s="3" t="s">
        <v>98</v>
      </c>
      <c r="X780" s="3" t="s">
        <v>438</v>
      </c>
      <c r="Y780" s="16" t="s">
        <v>441</v>
      </c>
      <c r="Z780" s="16" t="s">
        <v>550</v>
      </c>
      <c r="AA780" s="16" t="s">
        <v>457</v>
      </c>
      <c r="AB780" s="16" t="s">
        <v>45</v>
      </c>
      <c r="AC780" s="16" t="s">
        <v>441</v>
      </c>
      <c r="AD780" s="16" t="s">
        <v>438</v>
      </c>
      <c r="AE780" s="3"/>
      <c r="AF780" s="3"/>
    </row>
    <row r="781" spans="1:32" ht="89.25">
      <c r="A781" s="16" t="s">
        <v>272</v>
      </c>
      <c r="B781" s="19" t="s">
        <v>2500</v>
      </c>
      <c r="E781" s="3" t="s">
        <v>274</v>
      </c>
      <c r="F781" s="16" t="s">
        <v>275</v>
      </c>
      <c r="G781" s="16" t="s">
        <v>2521</v>
      </c>
      <c r="H781" s="3" t="s">
        <v>2522</v>
      </c>
      <c r="I781" s="3" t="s">
        <v>538</v>
      </c>
      <c r="M781" s="3" t="s">
        <v>540</v>
      </c>
      <c r="N781" s="3" t="s">
        <v>539</v>
      </c>
      <c r="Q781" s="16" t="s">
        <v>2523</v>
      </c>
      <c r="R781" s="16" t="s">
        <v>45</v>
      </c>
      <c r="S781" s="38">
        <v>23000</v>
      </c>
      <c r="T781" s="16">
        <v>2030</v>
      </c>
      <c r="U781" s="38">
        <v>69000</v>
      </c>
      <c r="V781" s="16">
        <v>2050</v>
      </c>
      <c r="W781" s="3" t="s">
        <v>98</v>
      </c>
      <c r="X781" s="3" t="s">
        <v>438</v>
      </c>
      <c r="Y781" s="16" t="s">
        <v>441</v>
      </c>
      <c r="Z781" s="16" t="s">
        <v>550</v>
      </c>
      <c r="AA781" s="16" t="s">
        <v>441</v>
      </c>
      <c r="AB781" s="16" t="s">
        <v>438</v>
      </c>
      <c r="AC781" s="16" t="s">
        <v>441</v>
      </c>
      <c r="AD781" s="16" t="s">
        <v>438</v>
      </c>
      <c r="AE781" s="3"/>
      <c r="AF781" s="3"/>
    </row>
    <row r="782" spans="1:32" ht="75">
      <c r="A782" s="16" t="s">
        <v>272</v>
      </c>
      <c r="B782" s="34" t="s">
        <v>2500</v>
      </c>
      <c r="E782" s="3" t="s">
        <v>274</v>
      </c>
      <c r="F782" s="16" t="s">
        <v>275</v>
      </c>
      <c r="G782" s="16" t="s">
        <v>2524</v>
      </c>
      <c r="H782" s="3" t="s">
        <v>1155</v>
      </c>
      <c r="I782" s="3" t="s">
        <v>15</v>
      </c>
      <c r="M782" s="3" t="s">
        <v>592</v>
      </c>
      <c r="N782" s="3" t="s">
        <v>601</v>
      </c>
      <c r="Q782" s="16" t="s">
        <v>2525</v>
      </c>
      <c r="R782" s="16" t="s">
        <v>45</v>
      </c>
      <c r="S782" s="38">
        <v>6000</v>
      </c>
      <c r="T782" s="16">
        <v>2030</v>
      </c>
      <c r="U782" s="38">
        <v>6000</v>
      </c>
      <c r="V782" s="16">
        <v>2050</v>
      </c>
      <c r="W782" s="3" t="s">
        <v>2079</v>
      </c>
      <c r="X782" s="3" t="s">
        <v>438</v>
      </c>
      <c r="Y782" s="16" t="s">
        <v>441</v>
      </c>
      <c r="Z782" s="16" t="s">
        <v>440</v>
      </c>
      <c r="AA782" s="16" t="s">
        <v>441</v>
      </c>
      <c r="AB782" s="16" t="s">
        <v>438</v>
      </c>
      <c r="AC782" s="16" t="s">
        <v>441</v>
      </c>
      <c r="AD782" s="16" t="s">
        <v>438</v>
      </c>
      <c r="AE782" s="3"/>
      <c r="AF782" s="3"/>
    </row>
    <row r="783" spans="1:32" ht="89.25">
      <c r="A783" s="16" t="s">
        <v>272</v>
      </c>
      <c r="B783" s="34" t="s">
        <v>2500</v>
      </c>
      <c r="E783" s="3" t="s">
        <v>274</v>
      </c>
      <c r="F783" s="16" t="s">
        <v>275</v>
      </c>
      <c r="G783" s="16" t="s">
        <v>2526</v>
      </c>
      <c r="H783" s="3" t="s">
        <v>1157</v>
      </c>
      <c r="I783" s="3" t="s">
        <v>15</v>
      </c>
      <c r="M783" s="3" t="s">
        <v>629</v>
      </c>
      <c r="Q783" s="16" t="s">
        <v>2527</v>
      </c>
      <c r="R783" s="16" t="s">
        <v>45</v>
      </c>
      <c r="S783" s="38" t="s">
        <v>45</v>
      </c>
      <c r="T783" s="39" t="s">
        <v>438</v>
      </c>
      <c r="U783" s="38" t="s">
        <v>438</v>
      </c>
      <c r="V783" s="16" t="s">
        <v>438</v>
      </c>
      <c r="W783" s="3" t="s">
        <v>438</v>
      </c>
      <c r="X783" s="3" t="s">
        <v>438</v>
      </c>
      <c r="Y783" s="16" t="s">
        <v>441</v>
      </c>
      <c r="Z783" s="16" t="s">
        <v>550</v>
      </c>
      <c r="AA783" s="16" t="s">
        <v>441</v>
      </c>
      <c r="AB783" s="16" t="s">
        <v>438</v>
      </c>
      <c r="AC783" s="16" t="s">
        <v>441</v>
      </c>
      <c r="AD783" s="16" t="s">
        <v>438</v>
      </c>
      <c r="AE783" s="3"/>
      <c r="AF783" s="3"/>
    </row>
    <row r="784" spans="1:32" ht="63.75">
      <c r="A784" s="16" t="s">
        <v>272</v>
      </c>
      <c r="B784" s="19" t="s">
        <v>2500</v>
      </c>
      <c r="E784" s="3" t="s">
        <v>274</v>
      </c>
      <c r="F784" s="16" t="s">
        <v>275</v>
      </c>
      <c r="G784" s="16" t="s">
        <v>2528</v>
      </c>
      <c r="H784" s="3" t="s">
        <v>1159</v>
      </c>
      <c r="I784" s="3" t="s">
        <v>447</v>
      </c>
      <c r="M784" s="3" t="s">
        <v>448</v>
      </c>
      <c r="Q784" s="16" t="s">
        <v>2529</v>
      </c>
      <c r="R784" s="16" t="s">
        <v>45</v>
      </c>
      <c r="S784" s="38">
        <v>30000</v>
      </c>
      <c r="T784" s="16">
        <v>2030</v>
      </c>
      <c r="U784" s="38">
        <v>120000</v>
      </c>
      <c r="V784" s="16">
        <v>2050</v>
      </c>
      <c r="W784" s="3" t="s">
        <v>98</v>
      </c>
      <c r="X784" s="3" t="s">
        <v>438</v>
      </c>
      <c r="Y784" s="16" t="s">
        <v>441</v>
      </c>
      <c r="Z784" s="16" t="s">
        <v>440</v>
      </c>
      <c r="AA784" s="16" t="s">
        <v>441</v>
      </c>
      <c r="AB784" s="16" t="s">
        <v>438</v>
      </c>
      <c r="AC784" s="16" t="s">
        <v>441</v>
      </c>
      <c r="AD784" s="16" t="s">
        <v>438</v>
      </c>
      <c r="AE784" s="3"/>
      <c r="AF784" s="3"/>
    </row>
    <row r="785" spans="1:32" ht="75">
      <c r="A785" s="16" t="s">
        <v>272</v>
      </c>
      <c r="B785" s="34" t="s">
        <v>2500</v>
      </c>
      <c r="E785" s="3" t="s">
        <v>274</v>
      </c>
      <c r="F785" s="16" t="s">
        <v>275</v>
      </c>
      <c r="G785" s="16" t="s">
        <v>2530</v>
      </c>
      <c r="H785" s="3" t="s">
        <v>1750</v>
      </c>
      <c r="I785" s="3" t="s">
        <v>16</v>
      </c>
      <c r="M785" s="3" t="s">
        <v>601</v>
      </c>
      <c r="Q785" s="16" t="s">
        <v>2531</v>
      </c>
      <c r="R785" s="16" t="s">
        <v>45</v>
      </c>
      <c r="S785" s="38" t="s">
        <v>45</v>
      </c>
      <c r="T785" s="39" t="s">
        <v>438</v>
      </c>
      <c r="U785" s="38" t="s">
        <v>438</v>
      </c>
      <c r="V785" s="16" t="s">
        <v>438</v>
      </c>
      <c r="W785" s="3" t="s">
        <v>438</v>
      </c>
      <c r="X785" s="3" t="s">
        <v>438</v>
      </c>
      <c r="Y785" s="16" t="s">
        <v>441</v>
      </c>
      <c r="Z785" s="16" t="s">
        <v>440</v>
      </c>
      <c r="AA785" s="16" t="s">
        <v>441</v>
      </c>
      <c r="AB785" s="16" t="s">
        <v>438</v>
      </c>
      <c r="AC785" s="16" t="s">
        <v>441</v>
      </c>
      <c r="AD785" s="16" t="s">
        <v>438</v>
      </c>
      <c r="AE785" s="3"/>
      <c r="AF785" s="3"/>
    </row>
    <row r="786" spans="1:32" ht="165.75">
      <c r="A786" s="16" t="s">
        <v>290</v>
      </c>
      <c r="B786" s="19" t="s">
        <v>291</v>
      </c>
      <c r="E786" s="3" t="s">
        <v>292</v>
      </c>
      <c r="F786" s="16" t="s">
        <v>293</v>
      </c>
      <c r="G786" s="16" t="s">
        <v>2532</v>
      </c>
      <c r="H786" s="3" t="s">
        <v>2533</v>
      </c>
      <c r="I786" s="3" t="s">
        <v>14</v>
      </c>
      <c r="M786" s="3" t="s">
        <v>506</v>
      </c>
      <c r="N786" s="3" t="s">
        <v>630</v>
      </c>
      <c r="O786" s="3" t="s">
        <v>505</v>
      </c>
      <c r="Q786" s="16" t="s">
        <v>2534</v>
      </c>
      <c r="R786" s="16" t="s">
        <v>45</v>
      </c>
      <c r="S786" s="38">
        <v>1080000</v>
      </c>
      <c r="T786" s="16" t="s">
        <v>450</v>
      </c>
      <c r="U786" s="38">
        <v>45020000</v>
      </c>
      <c r="V786" s="16" t="s">
        <v>483</v>
      </c>
      <c r="W786" s="3" t="s">
        <v>463</v>
      </c>
      <c r="X786" s="3" t="s">
        <v>438</v>
      </c>
      <c r="Y786" s="16" t="s">
        <v>439</v>
      </c>
      <c r="Z786" s="16" t="s">
        <v>440</v>
      </c>
      <c r="AA786" s="16" t="s">
        <v>439</v>
      </c>
      <c r="AB786" s="16" t="s">
        <v>438</v>
      </c>
      <c r="AC786" s="16" t="s">
        <v>441</v>
      </c>
      <c r="AD786" s="16" t="s">
        <v>438</v>
      </c>
      <c r="AE786" s="3"/>
      <c r="AF786" s="3"/>
    </row>
    <row r="787" spans="1:32" ht="229.5">
      <c r="A787" s="16" t="s">
        <v>290</v>
      </c>
      <c r="B787" s="19" t="s">
        <v>291</v>
      </c>
      <c r="E787" s="3" t="s">
        <v>292</v>
      </c>
      <c r="F787" s="16" t="s">
        <v>293</v>
      </c>
      <c r="G787" s="16" t="s">
        <v>2535</v>
      </c>
      <c r="H787" s="3" t="s">
        <v>2536</v>
      </c>
      <c r="I787" s="3" t="s">
        <v>14</v>
      </c>
      <c r="M787" s="3" t="s">
        <v>461</v>
      </c>
      <c r="N787" s="3" t="s">
        <v>601</v>
      </c>
      <c r="Q787" s="16" t="s">
        <v>2537</v>
      </c>
      <c r="R787" s="16" t="s">
        <v>45</v>
      </c>
      <c r="S787" s="38">
        <v>20000</v>
      </c>
      <c r="T787" s="16" t="s">
        <v>450</v>
      </c>
      <c r="U787" s="38">
        <v>670000</v>
      </c>
      <c r="V787" s="16" t="s">
        <v>483</v>
      </c>
      <c r="W787" s="3" t="s">
        <v>143</v>
      </c>
      <c r="X787" s="3" t="s">
        <v>438</v>
      </c>
      <c r="Y787" s="16" t="s">
        <v>439</v>
      </c>
      <c r="Z787" s="16" t="s">
        <v>440</v>
      </c>
      <c r="AA787" s="16" t="s">
        <v>439</v>
      </c>
      <c r="AB787" s="16" t="s">
        <v>438</v>
      </c>
      <c r="AC787" s="16" t="s">
        <v>441</v>
      </c>
      <c r="AD787" s="16" t="s">
        <v>438</v>
      </c>
      <c r="AE787" s="3"/>
      <c r="AF787" s="3"/>
    </row>
    <row r="788" spans="1:32" ht="127.5">
      <c r="A788" s="16" t="s">
        <v>290</v>
      </c>
      <c r="B788" s="19" t="s">
        <v>291</v>
      </c>
      <c r="E788" s="3" t="s">
        <v>292</v>
      </c>
      <c r="F788" s="16" t="s">
        <v>293</v>
      </c>
      <c r="G788" s="16" t="s">
        <v>2538</v>
      </c>
      <c r="H788" s="3" t="s">
        <v>2539</v>
      </c>
      <c r="I788" s="3" t="s">
        <v>14</v>
      </c>
      <c r="M788" s="3" t="s">
        <v>435</v>
      </c>
      <c r="Q788" s="16" t="s">
        <v>2540</v>
      </c>
      <c r="R788" s="16" t="s">
        <v>45</v>
      </c>
      <c r="S788" s="38">
        <v>140000</v>
      </c>
      <c r="T788" s="16" t="s">
        <v>450</v>
      </c>
      <c r="U788" s="38">
        <v>1470000</v>
      </c>
      <c r="V788" s="16" t="s">
        <v>483</v>
      </c>
      <c r="W788" s="3" t="s">
        <v>143</v>
      </c>
      <c r="X788" s="3" t="s">
        <v>438</v>
      </c>
      <c r="Y788" s="16" t="s">
        <v>439</v>
      </c>
      <c r="Z788" s="16" t="s">
        <v>440</v>
      </c>
      <c r="AA788" s="16" t="s">
        <v>439</v>
      </c>
      <c r="AB788" s="16" t="s">
        <v>438</v>
      </c>
      <c r="AC788" s="16" t="s">
        <v>441</v>
      </c>
      <c r="AD788" s="16" t="s">
        <v>438</v>
      </c>
      <c r="AE788" s="3"/>
      <c r="AF788" s="3"/>
    </row>
    <row r="789" spans="1:32" ht="127.5">
      <c r="A789" s="16" t="s">
        <v>290</v>
      </c>
      <c r="B789" s="34" t="s">
        <v>291</v>
      </c>
      <c r="E789" s="3" t="s">
        <v>292</v>
      </c>
      <c r="F789" s="16" t="s">
        <v>293</v>
      </c>
      <c r="G789" s="16" t="s">
        <v>2541</v>
      </c>
      <c r="H789" s="3" t="s">
        <v>2542</v>
      </c>
      <c r="I789" s="3" t="s">
        <v>15</v>
      </c>
      <c r="M789" s="3" t="s">
        <v>566</v>
      </c>
      <c r="N789" s="3" t="s">
        <v>601</v>
      </c>
      <c r="O789" s="3" t="s">
        <v>1169</v>
      </c>
      <c r="Q789" s="16" t="s">
        <v>2543</v>
      </c>
      <c r="R789" s="16" t="s">
        <v>45</v>
      </c>
      <c r="S789" s="38">
        <v>2290000</v>
      </c>
      <c r="T789" s="16" t="s">
        <v>450</v>
      </c>
      <c r="U789" s="38">
        <v>24640000</v>
      </c>
      <c r="V789" s="16" t="s">
        <v>483</v>
      </c>
      <c r="W789" s="3" t="s">
        <v>98</v>
      </c>
      <c r="X789" s="3" t="s">
        <v>438</v>
      </c>
      <c r="Y789" s="16" t="s">
        <v>439</v>
      </c>
      <c r="Z789" s="16" t="s">
        <v>440</v>
      </c>
      <c r="AA789" s="16" t="s">
        <v>441</v>
      </c>
      <c r="AB789" s="16" t="s">
        <v>438</v>
      </c>
      <c r="AC789" s="16" t="s">
        <v>441</v>
      </c>
      <c r="AD789" s="16" t="s">
        <v>438</v>
      </c>
      <c r="AE789" s="3"/>
      <c r="AF789" s="3"/>
    </row>
    <row r="790" spans="1:32" ht="90">
      <c r="A790" s="16" t="s">
        <v>290</v>
      </c>
      <c r="B790" s="34" t="s">
        <v>291</v>
      </c>
      <c r="E790" s="3" t="s">
        <v>292</v>
      </c>
      <c r="F790" s="16" t="s">
        <v>293</v>
      </c>
      <c r="G790" s="16" t="s">
        <v>2544</v>
      </c>
      <c r="H790" s="3" t="s">
        <v>2545</v>
      </c>
      <c r="I790" s="3" t="s">
        <v>538</v>
      </c>
      <c r="J790" s="3" t="s">
        <v>14</v>
      </c>
      <c r="K790" s="3" t="s">
        <v>11</v>
      </c>
      <c r="M790" s="3" t="s">
        <v>512</v>
      </c>
      <c r="N790" s="3" t="s">
        <v>540</v>
      </c>
      <c r="O790" s="3" t="s">
        <v>549</v>
      </c>
      <c r="P790" s="3" t="s">
        <v>541</v>
      </c>
      <c r="Q790" s="16" t="s">
        <v>2546</v>
      </c>
      <c r="R790" s="16" t="s">
        <v>45</v>
      </c>
      <c r="S790" s="38">
        <v>420000</v>
      </c>
      <c r="T790" s="16" t="s">
        <v>450</v>
      </c>
      <c r="U790" s="38">
        <v>7290000</v>
      </c>
      <c r="V790" s="16" t="s">
        <v>483</v>
      </c>
      <c r="W790" s="3" t="s">
        <v>143</v>
      </c>
      <c r="X790" s="3" t="s">
        <v>438</v>
      </c>
      <c r="Y790" s="16" t="s">
        <v>439</v>
      </c>
      <c r="Z790" s="16" t="s">
        <v>440</v>
      </c>
      <c r="AA790" s="16" t="s">
        <v>439</v>
      </c>
      <c r="AB790" s="16" t="s">
        <v>438</v>
      </c>
      <c r="AC790" s="16" t="s">
        <v>441</v>
      </c>
      <c r="AD790" s="16" t="s">
        <v>438</v>
      </c>
      <c r="AE790" s="3"/>
      <c r="AF790" s="3"/>
    </row>
    <row r="791" spans="1:32" ht="255">
      <c r="A791" s="16" t="s">
        <v>290</v>
      </c>
      <c r="B791" s="19" t="s">
        <v>291</v>
      </c>
      <c r="E791" s="3" t="s">
        <v>292</v>
      </c>
      <c r="F791" s="16" t="s">
        <v>293</v>
      </c>
      <c r="G791" s="16" t="s">
        <v>2547</v>
      </c>
      <c r="H791" s="3" t="s">
        <v>2548</v>
      </c>
      <c r="I791" s="3" t="s">
        <v>538</v>
      </c>
      <c r="J791" s="3" t="s">
        <v>11</v>
      </c>
      <c r="M791" s="3" t="s">
        <v>911</v>
      </c>
      <c r="N791" s="3" t="s">
        <v>539</v>
      </c>
      <c r="O791" s="3" t="s">
        <v>548</v>
      </c>
      <c r="P791" s="3" t="s">
        <v>549</v>
      </c>
      <c r="Q791" s="16" t="s">
        <v>2549</v>
      </c>
      <c r="R791" s="16" t="s">
        <v>45</v>
      </c>
      <c r="S791" s="38">
        <v>770000</v>
      </c>
      <c r="T791" s="16" t="s">
        <v>450</v>
      </c>
      <c r="U791" s="38">
        <v>6310000</v>
      </c>
      <c r="V791" s="16" t="s">
        <v>483</v>
      </c>
      <c r="W791" s="3" t="s">
        <v>143</v>
      </c>
      <c r="X791" s="3" t="s">
        <v>731</v>
      </c>
      <c r="Y791" s="16" t="s">
        <v>439</v>
      </c>
      <c r="Z791" s="16" t="s">
        <v>440</v>
      </c>
      <c r="AA791" s="16" t="s">
        <v>439</v>
      </c>
      <c r="AB791" s="16" t="s">
        <v>438</v>
      </c>
      <c r="AC791" s="16" t="s">
        <v>441</v>
      </c>
      <c r="AD791" s="16" t="s">
        <v>438</v>
      </c>
      <c r="AE791" s="3"/>
      <c r="AF791" s="3"/>
    </row>
    <row r="792" spans="1:32" ht="90">
      <c r="A792" s="16" t="s">
        <v>290</v>
      </c>
      <c r="B792" s="34" t="s">
        <v>291</v>
      </c>
      <c r="E792" s="3" t="s">
        <v>292</v>
      </c>
      <c r="F792" s="16" t="s">
        <v>293</v>
      </c>
      <c r="G792" s="16" t="s">
        <v>2550</v>
      </c>
      <c r="H792" s="3" t="s">
        <v>2551</v>
      </c>
      <c r="I792" s="3" t="s">
        <v>14</v>
      </c>
      <c r="M792" s="3" t="s">
        <v>513</v>
      </c>
      <c r="N792" s="3" t="s">
        <v>520</v>
      </c>
      <c r="O792" s="3" t="s">
        <v>2552</v>
      </c>
      <c r="Q792" s="16" t="s">
        <v>2553</v>
      </c>
      <c r="R792" s="16" t="s">
        <v>45</v>
      </c>
      <c r="S792" s="38">
        <v>10000</v>
      </c>
      <c r="T792" s="16" t="s">
        <v>450</v>
      </c>
      <c r="U792" s="38">
        <v>31000</v>
      </c>
      <c r="V792" s="16" t="s">
        <v>483</v>
      </c>
      <c r="W792" s="3" t="s">
        <v>98</v>
      </c>
      <c r="X792" s="43" t="s">
        <v>951</v>
      </c>
      <c r="Y792" s="16" t="s">
        <v>439</v>
      </c>
      <c r="Z792" s="16" t="s">
        <v>440</v>
      </c>
      <c r="AA792" s="16" t="s">
        <v>457</v>
      </c>
      <c r="AB792" s="16" t="s">
        <v>951</v>
      </c>
      <c r="AC792" s="16" t="s">
        <v>441</v>
      </c>
      <c r="AD792" s="16" t="s">
        <v>438</v>
      </c>
      <c r="AE792" s="3"/>
      <c r="AF792" s="3"/>
    </row>
    <row r="793" spans="1:32" ht="191.25">
      <c r="A793" s="16" t="s">
        <v>332</v>
      </c>
      <c r="B793" s="36" t="s">
        <v>333</v>
      </c>
      <c r="E793" s="37" t="s">
        <v>334</v>
      </c>
      <c r="F793" s="16" t="s">
        <v>335</v>
      </c>
      <c r="G793" s="16" t="s">
        <v>2554</v>
      </c>
      <c r="H793" s="3" t="s">
        <v>2555</v>
      </c>
      <c r="I793" s="3" t="s">
        <v>11</v>
      </c>
      <c r="M793" s="3" t="s">
        <v>827</v>
      </c>
      <c r="N793" s="3" t="s">
        <v>742</v>
      </c>
      <c r="O793" s="3" t="s">
        <v>509</v>
      </c>
      <c r="P793" s="3" t="s">
        <v>561</v>
      </c>
      <c r="Q793" s="16" t="s">
        <v>2556</v>
      </c>
      <c r="R793" s="16" t="s">
        <v>45</v>
      </c>
      <c r="S793" s="38">
        <v>7678</v>
      </c>
      <c r="T793" s="16" t="s">
        <v>45</v>
      </c>
      <c r="U793" s="38" t="s">
        <v>45</v>
      </c>
      <c r="V793" s="16" t="s">
        <v>438</v>
      </c>
      <c r="W793" s="3" t="s">
        <v>45</v>
      </c>
      <c r="X793" s="3" t="s">
        <v>438</v>
      </c>
      <c r="Y793" s="16" t="s">
        <v>457</v>
      </c>
      <c r="Z793" s="16" t="s">
        <v>440</v>
      </c>
      <c r="AA793" s="16" t="s">
        <v>441</v>
      </c>
      <c r="AB793" s="16" t="s">
        <v>438</v>
      </c>
      <c r="AC793" s="16" t="s">
        <v>441</v>
      </c>
      <c r="AD793" s="16" t="s">
        <v>438</v>
      </c>
      <c r="AE793" s="3"/>
      <c r="AF793" s="3"/>
    </row>
    <row r="794" spans="1:32" ht="191.25">
      <c r="A794" s="16" t="s">
        <v>332</v>
      </c>
      <c r="B794" s="36" t="s">
        <v>333</v>
      </c>
      <c r="E794" s="37" t="s">
        <v>334</v>
      </c>
      <c r="F794" s="16" t="s">
        <v>335</v>
      </c>
      <c r="G794" s="16" t="s">
        <v>2557</v>
      </c>
      <c r="H794" s="3" t="s">
        <v>1966</v>
      </c>
      <c r="I794" s="3" t="s">
        <v>14</v>
      </c>
      <c r="M794" s="3" t="s">
        <v>512</v>
      </c>
      <c r="Q794" s="16" t="s">
        <v>2556</v>
      </c>
      <c r="R794" s="16" t="s">
        <v>45</v>
      </c>
      <c r="S794" s="38" t="s">
        <v>45</v>
      </c>
      <c r="T794" s="39" t="s">
        <v>438</v>
      </c>
      <c r="U794" s="38" t="s">
        <v>438</v>
      </c>
      <c r="V794" s="16" t="s">
        <v>438</v>
      </c>
      <c r="W794" s="3" t="s">
        <v>438</v>
      </c>
      <c r="X794" s="3" t="s">
        <v>438</v>
      </c>
      <c r="Y794" s="16" t="s">
        <v>441</v>
      </c>
      <c r="Z794" s="16" t="s">
        <v>440</v>
      </c>
      <c r="AA794" s="16" t="s">
        <v>441</v>
      </c>
      <c r="AB794" s="16" t="s">
        <v>438</v>
      </c>
      <c r="AC794" s="16" t="s">
        <v>441</v>
      </c>
      <c r="AD794" s="16" t="s">
        <v>438</v>
      </c>
      <c r="AE794" s="3"/>
      <c r="AF794" s="3"/>
    </row>
    <row r="795" spans="1:32" ht="191.25">
      <c r="A795" s="16" t="s">
        <v>332</v>
      </c>
      <c r="B795" s="36" t="s">
        <v>333</v>
      </c>
      <c r="E795" s="37" t="s">
        <v>334</v>
      </c>
      <c r="F795" s="16" t="s">
        <v>335</v>
      </c>
      <c r="G795" s="16" t="s">
        <v>2558</v>
      </c>
      <c r="H795" s="3" t="s">
        <v>1966</v>
      </c>
      <c r="I795" s="3" t="s">
        <v>14</v>
      </c>
      <c r="M795" s="3" t="s">
        <v>506</v>
      </c>
      <c r="N795" s="43" t="s">
        <v>512</v>
      </c>
      <c r="Q795" s="16" t="s">
        <v>2556</v>
      </c>
      <c r="R795" s="16" t="s">
        <v>45</v>
      </c>
      <c r="S795" s="38" t="s">
        <v>45</v>
      </c>
      <c r="T795" s="39" t="s">
        <v>438</v>
      </c>
      <c r="U795" s="38" t="s">
        <v>438</v>
      </c>
      <c r="V795" s="16" t="s">
        <v>438</v>
      </c>
      <c r="W795" s="3" t="s">
        <v>438</v>
      </c>
      <c r="X795" s="3" t="s">
        <v>438</v>
      </c>
      <c r="Y795" s="16" t="s">
        <v>441</v>
      </c>
      <c r="Z795" s="16" t="s">
        <v>440</v>
      </c>
      <c r="AA795" s="16" t="s">
        <v>441</v>
      </c>
      <c r="AB795" s="16" t="s">
        <v>438</v>
      </c>
      <c r="AC795" s="16" t="s">
        <v>441</v>
      </c>
      <c r="AD795" s="16" t="s">
        <v>438</v>
      </c>
      <c r="AE795" s="3"/>
      <c r="AF795" s="3"/>
    </row>
    <row r="796" spans="1:32" ht="89.25">
      <c r="A796" s="16" t="s">
        <v>63</v>
      </c>
      <c r="B796" s="19" t="s">
        <v>64</v>
      </c>
      <c r="E796" s="3" t="s">
        <v>65</v>
      </c>
      <c r="F796" s="16" t="s">
        <v>66</v>
      </c>
      <c r="G796" s="16" t="s">
        <v>2559</v>
      </c>
      <c r="H796" s="3" t="s">
        <v>2560</v>
      </c>
      <c r="I796" s="3" t="s">
        <v>14</v>
      </c>
      <c r="M796" s="3" t="s">
        <v>512</v>
      </c>
      <c r="Q796" s="16" t="s">
        <v>2561</v>
      </c>
      <c r="R796" s="16" t="s">
        <v>45</v>
      </c>
      <c r="S796" s="38">
        <f>21+148+109+87+253</f>
        <v>618</v>
      </c>
      <c r="T796" s="16" t="s">
        <v>450</v>
      </c>
      <c r="U796" s="38">
        <f>352+639+472+436+1360</f>
        <v>3259</v>
      </c>
      <c r="V796" s="16" t="s">
        <v>483</v>
      </c>
      <c r="W796" s="3" t="s">
        <v>98</v>
      </c>
      <c r="X796" s="3" t="s">
        <v>438</v>
      </c>
      <c r="Y796" s="16" t="s">
        <v>633</v>
      </c>
      <c r="Z796" s="16" t="s">
        <v>440</v>
      </c>
      <c r="AA796" s="16" t="s">
        <v>457</v>
      </c>
      <c r="AB796" s="16" t="s">
        <v>98</v>
      </c>
      <c r="AC796" s="16" t="s">
        <v>457</v>
      </c>
      <c r="AD796" s="16" t="s">
        <v>98</v>
      </c>
      <c r="AE796" s="3"/>
      <c r="AF796" s="3"/>
    </row>
    <row r="797" spans="1:32" ht="89.25">
      <c r="A797" s="16" t="s">
        <v>63</v>
      </c>
      <c r="B797" s="19" t="s">
        <v>64</v>
      </c>
      <c r="E797" s="3" t="s">
        <v>65</v>
      </c>
      <c r="F797" s="16" t="s">
        <v>66</v>
      </c>
      <c r="G797" s="16" t="s">
        <v>2562</v>
      </c>
      <c r="H797" s="3" t="s">
        <v>2563</v>
      </c>
      <c r="I797" s="3" t="s">
        <v>14</v>
      </c>
      <c r="M797" s="3" t="s">
        <v>461</v>
      </c>
      <c r="Q797" s="16" t="s">
        <v>2561</v>
      </c>
      <c r="R797" s="16" t="s">
        <v>45</v>
      </c>
      <c r="S797" s="38" t="s">
        <v>45</v>
      </c>
      <c r="T797" s="3" t="s">
        <v>438</v>
      </c>
      <c r="U797" s="38" t="s">
        <v>438</v>
      </c>
      <c r="V797" s="3" t="s">
        <v>438</v>
      </c>
      <c r="W797" s="3" t="s">
        <v>438</v>
      </c>
      <c r="X797" s="3" t="s">
        <v>438</v>
      </c>
      <c r="Y797" s="16" t="s">
        <v>633</v>
      </c>
      <c r="Z797" s="16" t="s">
        <v>440</v>
      </c>
      <c r="AA797" s="16" t="s">
        <v>441</v>
      </c>
      <c r="AB797" s="16" t="s">
        <v>438</v>
      </c>
      <c r="AC797" s="16" t="s">
        <v>441</v>
      </c>
      <c r="AD797" s="16" t="s">
        <v>438</v>
      </c>
      <c r="AE797" s="3"/>
      <c r="AF797" s="3"/>
    </row>
    <row r="798" spans="1:32" ht="89.25">
      <c r="A798" s="16" t="s">
        <v>63</v>
      </c>
      <c r="B798" s="19" t="s">
        <v>64</v>
      </c>
      <c r="E798" s="3" t="s">
        <v>65</v>
      </c>
      <c r="F798" s="16" t="s">
        <v>66</v>
      </c>
      <c r="G798" s="16" t="s">
        <v>2564</v>
      </c>
      <c r="H798" s="3" t="s">
        <v>2565</v>
      </c>
      <c r="I798" s="3" t="s">
        <v>14</v>
      </c>
      <c r="M798" s="3" t="s">
        <v>435</v>
      </c>
      <c r="Q798" s="16" t="s">
        <v>2561</v>
      </c>
      <c r="R798" s="16" t="s">
        <v>45</v>
      </c>
      <c r="S798" s="38">
        <v>2532</v>
      </c>
      <c r="T798" s="3" t="s">
        <v>450</v>
      </c>
      <c r="U798" s="38">
        <v>10974</v>
      </c>
      <c r="V798" s="3" t="s">
        <v>483</v>
      </c>
      <c r="W798" s="3" t="s">
        <v>98</v>
      </c>
      <c r="X798" s="3" t="s">
        <v>438</v>
      </c>
      <c r="Y798" s="16" t="s">
        <v>633</v>
      </c>
      <c r="Z798" s="16" t="s">
        <v>440</v>
      </c>
      <c r="AA798" s="16" t="s">
        <v>457</v>
      </c>
      <c r="AB798" s="16" t="s">
        <v>98</v>
      </c>
      <c r="AC798" s="16" t="s">
        <v>457</v>
      </c>
      <c r="AD798" s="16" t="s">
        <v>98</v>
      </c>
      <c r="AE798" s="3"/>
      <c r="AF798" s="3"/>
    </row>
    <row r="799" spans="1:32" ht="89.25">
      <c r="A799" s="16" t="s">
        <v>63</v>
      </c>
      <c r="B799" s="19" t="s">
        <v>64</v>
      </c>
      <c r="E799" s="3" t="s">
        <v>65</v>
      </c>
      <c r="F799" s="16" t="s">
        <v>66</v>
      </c>
      <c r="G799" s="16" t="s">
        <v>2566</v>
      </c>
      <c r="H799" s="3" t="s">
        <v>2567</v>
      </c>
      <c r="I799" s="3" t="s">
        <v>538</v>
      </c>
      <c r="J799" s="3" t="s">
        <v>11</v>
      </c>
      <c r="M799" s="3" t="s">
        <v>549</v>
      </c>
      <c r="N799" s="3" t="s">
        <v>545</v>
      </c>
      <c r="Q799" s="16" t="s">
        <v>2568</v>
      </c>
      <c r="R799" s="16" t="s">
        <v>45</v>
      </c>
      <c r="S799" s="38" t="s">
        <v>2569</v>
      </c>
      <c r="T799" s="3" t="s">
        <v>450</v>
      </c>
      <c r="U799" s="38" t="s">
        <v>2570</v>
      </c>
      <c r="V799" s="3" t="s">
        <v>483</v>
      </c>
      <c r="W799" s="3" t="s">
        <v>98</v>
      </c>
      <c r="X799" s="3" t="s">
        <v>438</v>
      </c>
      <c r="Y799" s="16" t="s">
        <v>633</v>
      </c>
      <c r="Z799" s="16" t="s">
        <v>440</v>
      </c>
      <c r="AA799" s="16" t="s">
        <v>457</v>
      </c>
      <c r="AB799" s="16" t="s">
        <v>98</v>
      </c>
      <c r="AC799" s="16" t="s">
        <v>457</v>
      </c>
      <c r="AD799" s="16" t="s">
        <v>98</v>
      </c>
    </row>
    <row r="800" spans="1:32" ht="81" customHeight="1">
      <c r="A800" s="16" t="s">
        <v>63</v>
      </c>
      <c r="B800" s="19" t="s">
        <v>64</v>
      </c>
      <c r="E800" s="3" t="s">
        <v>65</v>
      </c>
      <c r="F800" s="16" t="s">
        <v>66</v>
      </c>
      <c r="G800" s="16" t="s">
        <v>2571</v>
      </c>
      <c r="H800" s="3" t="s">
        <v>2567</v>
      </c>
      <c r="I800" s="3" t="s">
        <v>538</v>
      </c>
      <c r="M800" s="3" t="s">
        <v>541</v>
      </c>
      <c r="N800" s="3" t="s">
        <v>540</v>
      </c>
      <c r="Q800" s="16" t="s">
        <v>2568</v>
      </c>
      <c r="R800" s="16" t="s">
        <v>45</v>
      </c>
      <c r="S800" s="38">
        <v>22846</v>
      </c>
      <c r="T800" s="3" t="s">
        <v>450</v>
      </c>
      <c r="U800" s="38">
        <v>54103</v>
      </c>
      <c r="V800" s="3" t="s">
        <v>483</v>
      </c>
      <c r="W800" s="3" t="s">
        <v>98</v>
      </c>
      <c r="X800" s="3" t="s">
        <v>438</v>
      </c>
      <c r="Y800" s="16" t="s">
        <v>633</v>
      </c>
      <c r="Z800" s="16" t="s">
        <v>440</v>
      </c>
      <c r="AA800" s="16" t="s">
        <v>457</v>
      </c>
      <c r="AB800" s="16" t="s">
        <v>98</v>
      </c>
      <c r="AC800" s="16" t="s">
        <v>457</v>
      </c>
      <c r="AD800" s="16" t="s">
        <v>98</v>
      </c>
    </row>
    <row r="801" spans="1:32" ht="89.25">
      <c r="A801" s="16" t="s">
        <v>63</v>
      </c>
      <c r="B801" s="19" t="s">
        <v>64</v>
      </c>
      <c r="E801" s="3" t="s">
        <v>65</v>
      </c>
      <c r="F801" s="16" t="s">
        <v>66</v>
      </c>
      <c r="G801" s="16" t="s">
        <v>2572</v>
      </c>
      <c r="H801" s="3" t="s">
        <v>2567</v>
      </c>
      <c r="I801" s="3" t="s">
        <v>538</v>
      </c>
      <c r="J801" s="3" t="s">
        <v>13</v>
      </c>
      <c r="K801" s="3" t="s">
        <v>11</v>
      </c>
      <c r="M801" s="3" t="s">
        <v>549</v>
      </c>
      <c r="N801" s="3" t="s">
        <v>545</v>
      </c>
      <c r="Q801" s="16" t="s">
        <v>2568</v>
      </c>
      <c r="R801" s="16" t="s">
        <v>45</v>
      </c>
      <c r="S801" s="38">
        <v>64375</v>
      </c>
      <c r="T801" s="3" t="s">
        <v>450</v>
      </c>
      <c r="U801" s="38">
        <v>185823</v>
      </c>
      <c r="V801" s="3" t="s">
        <v>483</v>
      </c>
      <c r="W801" s="3" t="s">
        <v>98</v>
      </c>
      <c r="X801" s="3" t="s">
        <v>438</v>
      </c>
      <c r="Y801" s="16" t="s">
        <v>633</v>
      </c>
      <c r="Z801" s="16" t="s">
        <v>550</v>
      </c>
      <c r="AA801" s="16" t="s">
        <v>457</v>
      </c>
      <c r="AB801" s="16" t="s">
        <v>98</v>
      </c>
      <c r="AC801" s="16" t="s">
        <v>457</v>
      </c>
      <c r="AD801" s="16" t="s">
        <v>98</v>
      </c>
    </row>
    <row r="802" spans="1:32" ht="99" customHeight="1">
      <c r="A802" s="16" t="s">
        <v>63</v>
      </c>
      <c r="B802" s="19" t="s">
        <v>64</v>
      </c>
      <c r="E802" s="3" t="s">
        <v>65</v>
      </c>
      <c r="F802" s="16" t="s">
        <v>66</v>
      </c>
      <c r="G802" s="16" t="s">
        <v>2573</v>
      </c>
      <c r="H802" s="3" t="s">
        <v>2574</v>
      </c>
      <c r="I802" s="3" t="s">
        <v>15</v>
      </c>
      <c r="M802" s="3" t="s">
        <v>566</v>
      </c>
      <c r="N802" s="3" t="s">
        <v>629</v>
      </c>
      <c r="Q802" s="16" t="s">
        <v>2575</v>
      </c>
      <c r="R802" s="16" t="s">
        <v>45</v>
      </c>
      <c r="S802" s="38" t="s">
        <v>45</v>
      </c>
      <c r="T802" s="16" t="s">
        <v>450</v>
      </c>
      <c r="U802" s="38" t="s">
        <v>438</v>
      </c>
      <c r="V802" s="16" t="s">
        <v>438</v>
      </c>
      <c r="W802" s="3" t="s">
        <v>98</v>
      </c>
      <c r="X802" s="3" t="s">
        <v>438</v>
      </c>
      <c r="Y802" s="16" t="s">
        <v>633</v>
      </c>
      <c r="Z802" s="16" t="s">
        <v>440</v>
      </c>
      <c r="AA802" s="16" t="s">
        <v>441</v>
      </c>
      <c r="AB802" s="16" t="s">
        <v>438</v>
      </c>
      <c r="AC802" s="16" t="s">
        <v>441</v>
      </c>
      <c r="AD802" s="16" t="s">
        <v>438</v>
      </c>
      <c r="AE802" s="3"/>
      <c r="AF802" s="3"/>
    </row>
    <row r="803" spans="1:32" ht="102.6" customHeight="1">
      <c r="A803" s="16" t="s">
        <v>63</v>
      </c>
      <c r="B803" s="19" t="s">
        <v>64</v>
      </c>
      <c r="E803" s="3" t="s">
        <v>65</v>
      </c>
      <c r="F803" s="16" t="s">
        <v>66</v>
      </c>
      <c r="G803" s="16" t="s">
        <v>2576</v>
      </c>
      <c r="H803" s="3" t="s">
        <v>2574</v>
      </c>
      <c r="I803" s="3" t="s">
        <v>15</v>
      </c>
      <c r="M803" s="3" t="s">
        <v>596</v>
      </c>
      <c r="N803" s="3" t="s">
        <v>571</v>
      </c>
      <c r="Q803" s="16" t="s">
        <v>2575</v>
      </c>
      <c r="R803" s="16" t="s">
        <v>45</v>
      </c>
      <c r="S803" s="38">
        <v>63131</v>
      </c>
      <c r="T803" s="16" t="s">
        <v>450</v>
      </c>
      <c r="U803" s="38">
        <v>1325745</v>
      </c>
      <c r="V803" s="16" t="s">
        <v>483</v>
      </c>
      <c r="W803" s="3" t="s">
        <v>98</v>
      </c>
      <c r="X803" s="3" t="s">
        <v>438</v>
      </c>
      <c r="Y803" s="16" t="s">
        <v>633</v>
      </c>
      <c r="Z803" s="16" t="s">
        <v>440</v>
      </c>
      <c r="AA803" s="16" t="s">
        <v>457</v>
      </c>
      <c r="AB803" s="16" t="s">
        <v>98</v>
      </c>
      <c r="AC803" s="16" t="s">
        <v>457</v>
      </c>
      <c r="AD803" s="16" t="s">
        <v>98</v>
      </c>
      <c r="AE803" s="3"/>
      <c r="AF803" s="3"/>
    </row>
    <row r="804" spans="1:32" ht="89.25">
      <c r="A804" s="16" t="s">
        <v>63</v>
      </c>
      <c r="B804" s="19" t="s">
        <v>64</v>
      </c>
      <c r="E804" s="3" t="s">
        <v>65</v>
      </c>
      <c r="F804" s="16" t="s">
        <v>66</v>
      </c>
      <c r="G804" s="16" t="s">
        <v>2577</v>
      </c>
      <c r="H804" s="3" t="s">
        <v>2574</v>
      </c>
      <c r="I804" s="3" t="s">
        <v>15</v>
      </c>
      <c r="M804" s="3" t="s">
        <v>566</v>
      </c>
      <c r="Q804" s="16" t="s">
        <v>2575</v>
      </c>
      <c r="R804" s="16" t="s">
        <v>45</v>
      </c>
      <c r="S804" s="38" t="s">
        <v>45</v>
      </c>
      <c r="T804" s="3" t="s">
        <v>438</v>
      </c>
      <c r="U804" s="38" t="s">
        <v>438</v>
      </c>
      <c r="V804" s="3" t="s">
        <v>438</v>
      </c>
      <c r="W804" s="3" t="s">
        <v>438</v>
      </c>
      <c r="X804" s="3" t="s">
        <v>438</v>
      </c>
      <c r="Y804" s="16" t="s">
        <v>633</v>
      </c>
      <c r="Z804" s="16" t="s">
        <v>440</v>
      </c>
      <c r="AA804" s="16" t="s">
        <v>441</v>
      </c>
      <c r="AB804" s="16" t="s">
        <v>438</v>
      </c>
      <c r="AC804" s="16" t="s">
        <v>441</v>
      </c>
      <c r="AD804" s="16" t="s">
        <v>438</v>
      </c>
      <c r="AE804" s="3"/>
      <c r="AF804" s="3"/>
    </row>
    <row r="805" spans="1:32" ht="89.25">
      <c r="A805" s="16" t="s">
        <v>63</v>
      </c>
      <c r="B805" s="19" t="s">
        <v>64</v>
      </c>
      <c r="E805" s="3" t="s">
        <v>65</v>
      </c>
      <c r="F805" s="16" t="s">
        <v>66</v>
      </c>
      <c r="G805" s="16" t="s">
        <v>2578</v>
      </c>
      <c r="H805" s="3" t="s">
        <v>2574</v>
      </c>
      <c r="I805" s="3" t="s">
        <v>14</v>
      </c>
      <c r="J805" s="3" t="s">
        <v>15</v>
      </c>
      <c r="M805" s="3" t="s">
        <v>513</v>
      </c>
      <c r="N805" s="3" t="s">
        <v>629</v>
      </c>
      <c r="O805" s="3" t="s">
        <v>1169</v>
      </c>
      <c r="Q805" s="16" t="s">
        <v>2575</v>
      </c>
      <c r="R805" s="16" t="s">
        <v>45</v>
      </c>
      <c r="S805" s="38" t="s">
        <v>45</v>
      </c>
      <c r="T805" s="3" t="s">
        <v>438</v>
      </c>
      <c r="U805" s="38" t="s">
        <v>438</v>
      </c>
      <c r="V805" s="3" t="s">
        <v>438</v>
      </c>
      <c r="W805" s="3" t="s">
        <v>438</v>
      </c>
      <c r="X805" s="3" t="s">
        <v>438</v>
      </c>
      <c r="Y805" s="16" t="s">
        <v>633</v>
      </c>
      <c r="Z805" s="16" t="s">
        <v>440</v>
      </c>
      <c r="AA805" s="16" t="s">
        <v>441</v>
      </c>
      <c r="AB805" s="16" t="s">
        <v>438</v>
      </c>
      <c r="AC805" s="16" t="s">
        <v>441</v>
      </c>
      <c r="AD805" s="16" t="s">
        <v>438</v>
      </c>
      <c r="AE805" s="3"/>
      <c r="AF805" s="3"/>
    </row>
    <row r="806" spans="1:32" ht="89.25">
      <c r="A806" s="16" t="s">
        <v>63</v>
      </c>
      <c r="B806" s="19" t="s">
        <v>64</v>
      </c>
      <c r="E806" s="3" t="s">
        <v>65</v>
      </c>
      <c r="F806" s="16" t="s">
        <v>66</v>
      </c>
      <c r="G806" s="16" t="s">
        <v>2579</v>
      </c>
      <c r="H806" s="3" t="s">
        <v>2580</v>
      </c>
      <c r="I806" s="3" t="s">
        <v>11</v>
      </c>
      <c r="J806" s="3" t="s">
        <v>538</v>
      </c>
      <c r="M806" s="3" t="s">
        <v>552</v>
      </c>
      <c r="N806" s="3" t="s">
        <v>509</v>
      </c>
      <c r="O806" s="3" t="s">
        <v>561</v>
      </c>
      <c r="P806" s="3" t="s">
        <v>549</v>
      </c>
      <c r="Q806" s="16" t="s">
        <v>2581</v>
      </c>
      <c r="R806" s="16" t="s">
        <v>45</v>
      </c>
      <c r="S806" s="38">
        <f>22+3+2178+290+469+62+14059+1875</f>
        <v>18958</v>
      </c>
      <c r="T806" s="3" t="s">
        <v>450</v>
      </c>
      <c r="U806" s="38">
        <f>44+25+7+4355+2468+726+937+531+156+28118+15934+4686</f>
        <v>57987</v>
      </c>
      <c r="V806" s="3" t="s">
        <v>483</v>
      </c>
      <c r="W806" s="3" t="s">
        <v>98</v>
      </c>
      <c r="X806" s="3" t="s">
        <v>438</v>
      </c>
      <c r="Y806" s="16" t="s">
        <v>633</v>
      </c>
      <c r="Z806" s="16" t="s">
        <v>440</v>
      </c>
      <c r="AA806" s="16" t="s">
        <v>457</v>
      </c>
      <c r="AB806" s="16" t="s">
        <v>98</v>
      </c>
      <c r="AC806" s="16" t="s">
        <v>441</v>
      </c>
      <c r="AD806" s="16" t="s">
        <v>438</v>
      </c>
      <c r="AE806" s="3"/>
      <c r="AF806" s="3"/>
    </row>
    <row r="807" spans="1:32" ht="75">
      <c r="A807" s="16" t="s">
        <v>63</v>
      </c>
      <c r="B807" s="34" t="s">
        <v>2582</v>
      </c>
      <c r="E807" s="3" t="s">
        <v>65</v>
      </c>
      <c r="F807" s="16" t="s">
        <v>66</v>
      </c>
      <c r="G807" s="16" t="s">
        <v>2583</v>
      </c>
      <c r="H807" s="3" t="s">
        <v>2584</v>
      </c>
      <c r="I807" s="3" t="s">
        <v>447</v>
      </c>
      <c r="M807" s="3" t="s">
        <v>481</v>
      </c>
      <c r="N807" s="3" t="s">
        <v>448</v>
      </c>
      <c r="Q807" s="16" t="s">
        <v>2585</v>
      </c>
      <c r="R807" s="16" t="s">
        <v>45</v>
      </c>
      <c r="S807" s="38">
        <f>0.1698+0.034+0.0487+0.0348</f>
        <v>0.2873</v>
      </c>
      <c r="T807" s="3" t="s">
        <v>450</v>
      </c>
      <c r="U807" s="38">
        <f>0.7359+0.1474+0.2111+0.151</f>
        <v>1.2454000000000001</v>
      </c>
      <c r="V807" s="3" t="s">
        <v>483</v>
      </c>
      <c r="W807" s="3" t="s">
        <v>98</v>
      </c>
      <c r="X807" s="3" t="s">
        <v>438</v>
      </c>
      <c r="Y807" s="16" t="s">
        <v>633</v>
      </c>
      <c r="Z807" s="16" t="s">
        <v>440</v>
      </c>
      <c r="AA807" s="16" t="s">
        <v>441</v>
      </c>
      <c r="AB807" s="16" t="s">
        <v>438</v>
      </c>
      <c r="AC807" s="16" t="s">
        <v>441</v>
      </c>
      <c r="AD807" s="16" t="s">
        <v>438</v>
      </c>
      <c r="AE807" s="3"/>
      <c r="AF807" s="3"/>
    </row>
    <row r="808" spans="1:32" ht="89.25">
      <c r="A808" s="16" t="s">
        <v>63</v>
      </c>
      <c r="B808" s="19" t="s">
        <v>64</v>
      </c>
      <c r="E808" s="3" t="s">
        <v>65</v>
      </c>
      <c r="F808" s="16" t="s">
        <v>66</v>
      </c>
      <c r="G808" s="16" t="s">
        <v>2586</v>
      </c>
      <c r="H808" s="3" t="s">
        <v>2584</v>
      </c>
      <c r="I808" s="3" t="s">
        <v>447</v>
      </c>
      <c r="M808" s="3" t="s">
        <v>1343</v>
      </c>
      <c r="Q808" s="16" t="s">
        <v>2585</v>
      </c>
      <c r="R808" s="16" t="s">
        <v>45</v>
      </c>
      <c r="S808" s="38">
        <v>2.2000000000000001E-3</v>
      </c>
      <c r="T808" s="3" t="s">
        <v>450</v>
      </c>
      <c r="U808" s="38">
        <v>9.4000000000000004E-3</v>
      </c>
      <c r="V808" s="3" t="s">
        <v>483</v>
      </c>
      <c r="W808" s="3" t="s">
        <v>98</v>
      </c>
      <c r="X808" s="3" t="s">
        <v>438</v>
      </c>
      <c r="Y808" s="16" t="s">
        <v>633</v>
      </c>
      <c r="Z808" s="16" t="s">
        <v>440</v>
      </c>
      <c r="AA808" s="16" t="s">
        <v>441</v>
      </c>
      <c r="AB808" s="16" t="s">
        <v>438</v>
      </c>
      <c r="AC808" s="16" t="s">
        <v>441</v>
      </c>
      <c r="AD808" s="16" t="s">
        <v>438</v>
      </c>
      <c r="AE808" s="3"/>
      <c r="AF808" s="3"/>
    </row>
    <row r="809" spans="1:32" ht="89.25">
      <c r="A809" s="16" t="s">
        <v>63</v>
      </c>
      <c r="B809" s="19" t="s">
        <v>64</v>
      </c>
      <c r="E809" s="3" t="s">
        <v>65</v>
      </c>
      <c r="F809" s="16" t="s">
        <v>66</v>
      </c>
      <c r="G809" s="16" t="s">
        <v>2587</v>
      </c>
      <c r="H809" s="3" t="s">
        <v>2584</v>
      </c>
      <c r="I809" s="3" t="s">
        <v>447</v>
      </c>
      <c r="M809" s="3" t="s">
        <v>715</v>
      </c>
      <c r="Q809" s="16" t="s">
        <v>2585</v>
      </c>
      <c r="R809" s="16" t="s">
        <v>45</v>
      </c>
      <c r="S809" s="38" t="s">
        <v>45</v>
      </c>
      <c r="T809" s="3" t="s">
        <v>438</v>
      </c>
      <c r="U809" s="38" t="s">
        <v>438</v>
      </c>
      <c r="V809" s="3" t="s">
        <v>438</v>
      </c>
      <c r="W809" s="3" t="s">
        <v>438</v>
      </c>
      <c r="X809" s="3" t="s">
        <v>438</v>
      </c>
      <c r="Y809" s="16" t="s">
        <v>633</v>
      </c>
      <c r="Z809" s="16" t="s">
        <v>440</v>
      </c>
      <c r="AA809" s="16" t="s">
        <v>441</v>
      </c>
      <c r="AB809" s="16" t="s">
        <v>438</v>
      </c>
      <c r="AC809" s="16" t="s">
        <v>441</v>
      </c>
      <c r="AD809" s="16" t="s">
        <v>438</v>
      </c>
      <c r="AE809" s="3"/>
      <c r="AF809" s="3"/>
    </row>
    <row r="810" spans="1:32" ht="89.25">
      <c r="A810" s="16" t="s">
        <v>63</v>
      </c>
      <c r="B810" s="19" t="s">
        <v>64</v>
      </c>
      <c r="E810" s="3" t="s">
        <v>65</v>
      </c>
      <c r="F810" s="16" t="s">
        <v>66</v>
      </c>
      <c r="G810" s="16" t="s">
        <v>2588</v>
      </c>
      <c r="H810" s="3" t="s">
        <v>2584</v>
      </c>
      <c r="I810" s="3" t="s">
        <v>16</v>
      </c>
      <c r="M810" s="3" t="s">
        <v>1084</v>
      </c>
      <c r="Q810" s="16" t="s">
        <v>2585</v>
      </c>
      <c r="R810" s="16" t="s">
        <v>45</v>
      </c>
      <c r="S810" s="38" t="s">
        <v>45</v>
      </c>
      <c r="T810" s="3" t="s">
        <v>438</v>
      </c>
      <c r="U810" s="38" t="s">
        <v>438</v>
      </c>
      <c r="V810" s="3" t="s">
        <v>438</v>
      </c>
      <c r="W810" s="3" t="s">
        <v>438</v>
      </c>
      <c r="X810" s="3" t="s">
        <v>438</v>
      </c>
      <c r="Y810" s="16" t="s">
        <v>633</v>
      </c>
      <c r="Z810" s="16" t="s">
        <v>440</v>
      </c>
      <c r="AA810" s="16" t="s">
        <v>441</v>
      </c>
      <c r="AB810" s="16" t="s">
        <v>438</v>
      </c>
      <c r="AC810" s="16" t="s">
        <v>441</v>
      </c>
      <c r="AD810" s="16" t="s">
        <v>438</v>
      </c>
      <c r="AE810" s="3"/>
      <c r="AF810" s="3"/>
    </row>
    <row r="811" spans="1:32" ht="102">
      <c r="A811" s="16" t="s">
        <v>308</v>
      </c>
      <c r="B811" s="19" t="s">
        <v>309</v>
      </c>
      <c r="E811" s="3" t="s">
        <v>310</v>
      </c>
      <c r="F811" s="16" t="s">
        <v>311</v>
      </c>
      <c r="G811" s="16" t="s">
        <v>2589</v>
      </c>
      <c r="H811" s="3" t="s">
        <v>2590</v>
      </c>
      <c r="I811" s="3" t="s">
        <v>14</v>
      </c>
      <c r="M811" s="3" t="s">
        <v>956</v>
      </c>
      <c r="N811" s="3" t="s">
        <v>505</v>
      </c>
      <c r="Q811" s="16" t="s">
        <v>2591</v>
      </c>
      <c r="R811" s="16" t="s">
        <v>45</v>
      </c>
      <c r="S811" s="38" t="s">
        <v>45</v>
      </c>
      <c r="T811" s="3" t="s">
        <v>438</v>
      </c>
      <c r="U811" s="38" t="s">
        <v>438</v>
      </c>
      <c r="V811" s="3" t="s">
        <v>438</v>
      </c>
      <c r="W811" s="3" t="s">
        <v>98</v>
      </c>
      <c r="X811" s="3" t="s">
        <v>438</v>
      </c>
      <c r="Y811" s="16" t="s">
        <v>439</v>
      </c>
      <c r="Z811" s="16" t="s">
        <v>440</v>
      </c>
      <c r="AA811" s="16" t="s">
        <v>441</v>
      </c>
      <c r="AB811" s="16" t="s">
        <v>438</v>
      </c>
      <c r="AC811" s="16" t="s">
        <v>441</v>
      </c>
      <c r="AD811" s="16" t="s">
        <v>438</v>
      </c>
      <c r="AE811" s="3"/>
      <c r="AF811" s="3"/>
    </row>
    <row r="812" spans="1:32" ht="102">
      <c r="A812" s="16" t="s">
        <v>308</v>
      </c>
      <c r="B812" s="19" t="s">
        <v>309</v>
      </c>
      <c r="E812" s="3" t="s">
        <v>310</v>
      </c>
      <c r="F812" s="16" t="s">
        <v>311</v>
      </c>
      <c r="G812" s="16" t="s">
        <v>2592</v>
      </c>
      <c r="H812" s="3" t="s">
        <v>2593</v>
      </c>
      <c r="I812" s="3" t="s">
        <v>14</v>
      </c>
      <c r="M812" s="3" t="s">
        <v>435</v>
      </c>
      <c r="Q812" s="16" t="s">
        <v>2591</v>
      </c>
      <c r="R812" s="16" t="s">
        <v>45</v>
      </c>
      <c r="S812" s="38" t="s">
        <v>45</v>
      </c>
      <c r="T812" s="3" t="s">
        <v>438</v>
      </c>
      <c r="U812" s="38" t="s">
        <v>438</v>
      </c>
      <c r="V812" s="3" t="s">
        <v>438</v>
      </c>
      <c r="W812" s="3" t="s">
        <v>98</v>
      </c>
      <c r="X812" s="3" t="s">
        <v>438</v>
      </c>
      <c r="Y812" s="16" t="s">
        <v>439</v>
      </c>
      <c r="Z812" s="16" t="s">
        <v>440</v>
      </c>
      <c r="AA812" s="16" t="s">
        <v>441</v>
      </c>
      <c r="AB812" s="16" t="s">
        <v>438</v>
      </c>
      <c r="AC812" s="16" t="s">
        <v>441</v>
      </c>
      <c r="AD812" s="16" t="s">
        <v>438</v>
      </c>
      <c r="AE812" s="3"/>
      <c r="AF812" s="3"/>
    </row>
    <row r="813" spans="1:32" ht="102">
      <c r="A813" s="16" t="s">
        <v>308</v>
      </c>
      <c r="B813" s="19" t="s">
        <v>309</v>
      </c>
      <c r="E813" s="3" t="s">
        <v>310</v>
      </c>
      <c r="F813" s="16" t="s">
        <v>311</v>
      </c>
      <c r="G813" s="16" t="s">
        <v>2594</v>
      </c>
      <c r="H813" s="3" t="s">
        <v>2595</v>
      </c>
      <c r="I813" s="3" t="s">
        <v>14</v>
      </c>
      <c r="M813" s="3" t="s">
        <v>461</v>
      </c>
      <c r="N813" s="3" t="s">
        <v>498</v>
      </c>
      <c r="Q813" s="16" t="s">
        <v>2596</v>
      </c>
      <c r="R813" s="16" t="s">
        <v>45</v>
      </c>
      <c r="S813" s="38" t="s">
        <v>45</v>
      </c>
      <c r="T813" s="3" t="s">
        <v>438</v>
      </c>
      <c r="U813" s="38" t="s">
        <v>438</v>
      </c>
      <c r="V813" s="3" t="s">
        <v>438</v>
      </c>
      <c r="W813" s="3" t="s">
        <v>98</v>
      </c>
      <c r="X813" s="3" t="s">
        <v>438</v>
      </c>
      <c r="Y813" s="16" t="s">
        <v>439</v>
      </c>
      <c r="Z813" s="16" t="s">
        <v>440</v>
      </c>
      <c r="AA813" s="16" t="s">
        <v>441</v>
      </c>
      <c r="AB813" s="16" t="s">
        <v>438</v>
      </c>
      <c r="AC813" s="16" t="s">
        <v>441</v>
      </c>
      <c r="AD813" s="16" t="s">
        <v>438</v>
      </c>
      <c r="AE813" s="3"/>
      <c r="AF813" s="3"/>
    </row>
    <row r="814" spans="1:32" ht="102">
      <c r="A814" s="16" t="s">
        <v>308</v>
      </c>
      <c r="B814" s="19" t="s">
        <v>309</v>
      </c>
      <c r="E814" s="3" t="s">
        <v>310</v>
      </c>
      <c r="F814" s="16" t="s">
        <v>311</v>
      </c>
      <c r="G814" s="16" t="s">
        <v>2597</v>
      </c>
      <c r="H814" s="3" t="s">
        <v>2598</v>
      </c>
      <c r="I814" s="3" t="s">
        <v>538</v>
      </c>
      <c r="M814" s="3" t="s">
        <v>541</v>
      </c>
      <c r="N814" s="3" t="s">
        <v>601</v>
      </c>
      <c r="O814" s="3" t="s">
        <v>548</v>
      </c>
      <c r="Q814" s="16" t="s">
        <v>2596</v>
      </c>
      <c r="R814" s="16" t="s">
        <v>45</v>
      </c>
      <c r="S814" s="38">
        <v>355499</v>
      </c>
      <c r="T814" s="16" t="s">
        <v>437</v>
      </c>
      <c r="U814" s="38" t="s">
        <v>45</v>
      </c>
      <c r="V814" s="16" t="s">
        <v>438</v>
      </c>
      <c r="W814" s="3" t="s">
        <v>98</v>
      </c>
      <c r="X814" s="3" t="s">
        <v>438</v>
      </c>
      <c r="Y814" s="16" t="s">
        <v>439</v>
      </c>
      <c r="Z814" s="16" t="s">
        <v>440</v>
      </c>
      <c r="AA814" s="16" t="s">
        <v>441</v>
      </c>
      <c r="AB814" s="16" t="s">
        <v>438</v>
      </c>
      <c r="AC814" s="16" t="s">
        <v>441</v>
      </c>
      <c r="AD814" s="16" t="s">
        <v>438</v>
      </c>
      <c r="AE814" s="3"/>
      <c r="AF814" s="3"/>
    </row>
    <row r="815" spans="1:32" ht="102">
      <c r="A815" s="16" t="s">
        <v>308</v>
      </c>
      <c r="B815" s="19" t="s">
        <v>309</v>
      </c>
      <c r="E815" s="3" t="s">
        <v>310</v>
      </c>
      <c r="F815" s="16" t="s">
        <v>311</v>
      </c>
      <c r="G815" s="16" t="s">
        <v>2599</v>
      </c>
      <c r="H815" s="3" t="s">
        <v>2600</v>
      </c>
      <c r="I815" s="3" t="s">
        <v>538</v>
      </c>
      <c r="M815" s="3" t="s">
        <v>540</v>
      </c>
      <c r="N815" s="3" t="s">
        <v>541</v>
      </c>
      <c r="O815" s="3" t="s">
        <v>545</v>
      </c>
      <c r="P815" s="3" t="s">
        <v>558</v>
      </c>
      <c r="Q815" s="16" t="s">
        <v>2601</v>
      </c>
      <c r="R815" s="16" t="s">
        <v>45</v>
      </c>
      <c r="S815" s="38">
        <v>62307</v>
      </c>
      <c r="T815" s="16" t="s">
        <v>437</v>
      </c>
      <c r="U815" s="38" t="s">
        <v>45</v>
      </c>
      <c r="V815" s="16" t="s">
        <v>438</v>
      </c>
      <c r="W815" s="3" t="s">
        <v>98</v>
      </c>
      <c r="X815" s="3" t="s">
        <v>438</v>
      </c>
      <c r="Y815" s="16" t="s">
        <v>439</v>
      </c>
      <c r="Z815" s="16" t="s">
        <v>440</v>
      </c>
      <c r="AA815" s="16" t="s">
        <v>441</v>
      </c>
      <c r="AB815" s="16" t="s">
        <v>438</v>
      </c>
      <c r="AC815" s="16" t="s">
        <v>441</v>
      </c>
      <c r="AD815" s="16" t="s">
        <v>438</v>
      </c>
      <c r="AE815" s="3"/>
      <c r="AF815" s="3"/>
    </row>
    <row r="816" spans="1:32" ht="102">
      <c r="A816" s="16" t="s">
        <v>308</v>
      </c>
      <c r="B816" s="19" t="s">
        <v>309</v>
      </c>
      <c r="E816" s="3" t="s">
        <v>310</v>
      </c>
      <c r="F816" s="16" t="s">
        <v>311</v>
      </c>
      <c r="G816" s="16" t="s">
        <v>2602</v>
      </c>
      <c r="H816" s="3" t="s">
        <v>2603</v>
      </c>
      <c r="I816" s="3" t="s">
        <v>538</v>
      </c>
      <c r="M816" s="3" t="s">
        <v>558</v>
      </c>
      <c r="Q816" s="16" t="s">
        <v>2170</v>
      </c>
      <c r="R816" s="16" t="s">
        <v>45</v>
      </c>
      <c r="S816" s="38">
        <v>4402</v>
      </c>
      <c r="T816" s="16" t="s">
        <v>437</v>
      </c>
      <c r="U816" s="38" t="s">
        <v>45</v>
      </c>
      <c r="V816" s="16" t="s">
        <v>438</v>
      </c>
      <c r="W816" s="3" t="s">
        <v>98</v>
      </c>
      <c r="X816" s="3" t="s">
        <v>438</v>
      </c>
      <c r="Y816" s="16" t="s">
        <v>439</v>
      </c>
      <c r="Z816" s="16" t="s">
        <v>440</v>
      </c>
      <c r="AA816" s="16" t="s">
        <v>441</v>
      </c>
      <c r="AB816" s="16" t="s">
        <v>438</v>
      </c>
      <c r="AC816" s="16" t="s">
        <v>441</v>
      </c>
      <c r="AD816" s="16" t="s">
        <v>438</v>
      </c>
      <c r="AE816" s="3"/>
      <c r="AF816" s="3"/>
    </row>
    <row r="817" spans="1:32" ht="102">
      <c r="A817" s="16" t="s">
        <v>308</v>
      </c>
      <c r="B817" s="19" t="s">
        <v>309</v>
      </c>
      <c r="E817" s="3" t="s">
        <v>310</v>
      </c>
      <c r="F817" s="16" t="s">
        <v>311</v>
      </c>
      <c r="G817" s="16" t="s">
        <v>2604</v>
      </c>
      <c r="H817" s="3" t="s">
        <v>2605</v>
      </c>
      <c r="I817" s="3" t="s">
        <v>538</v>
      </c>
      <c r="M817" s="3" t="s">
        <v>540</v>
      </c>
      <c r="Q817" s="16" t="s">
        <v>2606</v>
      </c>
      <c r="R817" s="16" t="s">
        <v>45</v>
      </c>
      <c r="S817" s="38">
        <v>18447</v>
      </c>
      <c r="T817" s="16" t="s">
        <v>437</v>
      </c>
      <c r="U817" s="38" t="s">
        <v>45</v>
      </c>
      <c r="V817" s="16" t="s">
        <v>438</v>
      </c>
      <c r="W817" s="3" t="s">
        <v>98</v>
      </c>
      <c r="X817" s="3" t="s">
        <v>438</v>
      </c>
      <c r="Y817" s="16" t="s">
        <v>439</v>
      </c>
      <c r="Z817" s="16" t="s">
        <v>440</v>
      </c>
      <c r="AA817" s="16" t="s">
        <v>441</v>
      </c>
      <c r="AB817" s="16" t="s">
        <v>438</v>
      </c>
      <c r="AC817" s="16" t="s">
        <v>441</v>
      </c>
      <c r="AD817" s="16" t="s">
        <v>438</v>
      </c>
      <c r="AE817" s="3"/>
      <c r="AF817" s="3"/>
    </row>
    <row r="818" spans="1:32" ht="102">
      <c r="A818" s="16" t="s">
        <v>308</v>
      </c>
      <c r="B818" s="19" t="s">
        <v>309</v>
      </c>
      <c r="E818" s="3" t="s">
        <v>310</v>
      </c>
      <c r="F818" s="16" t="s">
        <v>311</v>
      </c>
      <c r="G818" s="16" t="s">
        <v>2607</v>
      </c>
      <c r="H818" s="3" t="s">
        <v>2608</v>
      </c>
      <c r="I818" s="3" t="s">
        <v>11</v>
      </c>
      <c r="M818" s="3" t="s">
        <v>552</v>
      </c>
      <c r="N818" s="3" t="s">
        <v>509</v>
      </c>
      <c r="O818" s="3" t="s">
        <v>742</v>
      </c>
      <c r="Q818" s="16" t="s">
        <v>2591</v>
      </c>
      <c r="R818" s="16" t="s">
        <v>45</v>
      </c>
      <c r="S818" s="38">
        <v>11289</v>
      </c>
      <c r="T818" s="16" t="s">
        <v>437</v>
      </c>
      <c r="U818" s="38" t="s">
        <v>45</v>
      </c>
      <c r="V818" s="16" t="s">
        <v>438</v>
      </c>
      <c r="W818" s="3" t="s">
        <v>98</v>
      </c>
      <c r="X818" s="3" t="s">
        <v>438</v>
      </c>
      <c r="Y818" s="16" t="s">
        <v>439</v>
      </c>
      <c r="Z818" s="16" t="s">
        <v>440</v>
      </c>
      <c r="AA818" s="16" t="s">
        <v>441</v>
      </c>
      <c r="AB818" s="16" t="s">
        <v>438</v>
      </c>
      <c r="AC818" s="16" t="s">
        <v>441</v>
      </c>
      <c r="AD818" s="16" t="s">
        <v>438</v>
      </c>
      <c r="AE818" s="3"/>
      <c r="AF818" s="3"/>
    </row>
    <row r="819" spans="1:32" ht="102">
      <c r="A819" s="16" t="s">
        <v>308</v>
      </c>
      <c r="B819" s="19" t="s">
        <v>309</v>
      </c>
      <c r="E819" s="3" t="s">
        <v>310</v>
      </c>
      <c r="F819" s="16" t="s">
        <v>311</v>
      </c>
      <c r="G819" s="16" t="s">
        <v>2609</v>
      </c>
      <c r="H819" s="3" t="s">
        <v>2610</v>
      </c>
      <c r="I819" s="3" t="s">
        <v>15</v>
      </c>
      <c r="M819" s="3" t="s">
        <v>1169</v>
      </c>
      <c r="N819" s="3" t="s">
        <v>1201</v>
      </c>
      <c r="Q819" s="16" t="s">
        <v>2596</v>
      </c>
      <c r="R819" s="16" t="s">
        <v>45</v>
      </c>
      <c r="S819" s="38">
        <v>579</v>
      </c>
      <c r="T819" s="16" t="s">
        <v>437</v>
      </c>
      <c r="U819" s="38" t="s">
        <v>45</v>
      </c>
      <c r="V819" s="16" t="s">
        <v>438</v>
      </c>
      <c r="W819" s="3" t="s">
        <v>98</v>
      </c>
      <c r="X819" s="3" t="s">
        <v>438</v>
      </c>
      <c r="Y819" s="16" t="s">
        <v>439</v>
      </c>
      <c r="Z819" s="16" t="s">
        <v>440</v>
      </c>
      <c r="AA819" s="16" t="s">
        <v>441</v>
      </c>
      <c r="AB819" s="16" t="s">
        <v>438</v>
      </c>
      <c r="AC819" s="16" t="s">
        <v>441</v>
      </c>
      <c r="AD819" s="16" t="s">
        <v>438</v>
      </c>
      <c r="AE819" s="3"/>
      <c r="AF819" s="3"/>
    </row>
    <row r="820" spans="1:32" ht="102">
      <c r="A820" s="16" t="s">
        <v>308</v>
      </c>
      <c r="B820" s="19" t="s">
        <v>309</v>
      </c>
      <c r="E820" s="3" t="s">
        <v>310</v>
      </c>
      <c r="F820" s="16" t="s">
        <v>311</v>
      </c>
      <c r="G820" s="16" t="s">
        <v>2611</v>
      </c>
      <c r="H820" s="3" t="s">
        <v>2612</v>
      </c>
      <c r="I820" s="3" t="s">
        <v>15</v>
      </c>
      <c r="M820" s="3" t="s">
        <v>566</v>
      </c>
      <c r="N820" s="3" t="s">
        <v>592</v>
      </c>
      <c r="Q820" s="16" t="s">
        <v>2591</v>
      </c>
      <c r="R820" s="16" t="s">
        <v>45</v>
      </c>
      <c r="S820" s="38">
        <v>2053</v>
      </c>
      <c r="T820" s="16" t="s">
        <v>437</v>
      </c>
      <c r="U820" s="38" t="s">
        <v>45</v>
      </c>
      <c r="V820" s="16" t="s">
        <v>438</v>
      </c>
      <c r="W820" s="3" t="s">
        <v>98</v>
      </c>
      <c r="X820" s="3" t="s">
        <v>438</v>
      </c>
      <c r="Y820" s="16" t="s">
        <v>439</v>
      </c>
      <c r="Z820" s="16" t="s">
        <v>440</v>
      </c>
      <c r="AA820" s="16" t="s">
        <v>441</v>
      </c>
      <c r="AB820" s="16" t="s">
        <v>438</v>
      </c>
      <c r="AC820" s="16" t="s">
        <v>441</v>
      </c>
      <c r="AD820" s="16" t="s">
        <v>438</v>
      </c>
      <c r="AE820" s="3"/>
      <c r="AF820" s="3"/>
    </row>
    <row r="821" spans="1:32" ht="102">
      <c r="A821" s="16" t="s">
        <v>308</v>
      </c>
      <c r="B821" s="19" t="s">
        <v>309</v>
      </c>
      <c r="E821" s="3" t="s">
        <v>310</v>
      </c>
      <c r="F821" s="16" t="s">
        <v>311</v>
      </c>
      <c r="G821" s="16" t="s">
        <v>2613</v>
      </c>
      <c r="H821" s="3" t="s">
        <v>2614</v>
      </c>
      <c r="I821" s="3" t="s">
        <v>15</v>
      </c>
      <c r="M821" s="3" t="s">
        <v>596</v>
      </c>
      <c r="Q821" s="16" t="s">
        <v>2596</v>
      </c>
      <c r="R821" s="16" t="s">
        <v>45</v>
      </c>
      <c r="S821" s="38">
        <v>1796</v>
      </c>
      <c r="T821" s="16" t="s">
        <v>437</v>
      </c>
      <c r="U821" s="38" t="s">
        <v>45</v>
      </c>
      <c r="V821" s="16" t="s">
        <v>438</v>
      </c>
      <c r="W821" s="3" t="s">
        <v>98</v>
      </c>
      <c r="X821" s="3" t="s">
        <v>438</v>
      </c>
      <c r="Y821" s="16" t="s">
        <v>439</v>
      </c>
      <c r="Z821" s="16" t="s">
        <v>440</v>
      </c>
      <c r="AA821" s="16" t="s">
        <v>441</v>
      </c>
      <c r="AB821" s="16" t="s">
        <v>438</v>
      </c>
      <c r="AC821" s="16" t="s">
        <v>441</v>
      </c>
      <c r="AD821" s="16" t="s">
        <v>438</v>
      </c>
      <c r="AE821" s="3"/>
      <c r="AF821" s="3"/>
    </row>
    <row r="822" spans="1:32" ht="102">
      <c r="A822" s="16" t="s">
        <v>308</v>
      </c>
      <c r="B822" s="19" t="s">
        <v>309</v>
      </c>
      <c r="E822" s="3" t="s">
        <v>310</v>
      </c>
      <c r="F822" s="16" t="s">
        <v>311</v>
      </c>
      <c r="G822" s="16" t="s">
        <v>2615</v>
      </c>
      <c r="H822" s="3" t="s">
        <v>2616</v>
      </c>
      <c r="I822" s="3" t="s">
        <v>447</v>
      </c>
      <c r="M822" s="3" t="s">
        <v>1343</v>
      </c>
      <c r="Q822" s="16" t="s">
        <v>2591</v>
      </c>
      <c r="R822" s="16" t="s">
        <v>45</v>
      </c>
      <c r="S822" s="38">
        <v>563</v>
      </c>
      <c r="T822" s="16" t="s">
        <v>437</v>
      </c>
      <c r="U822" s="38" t="s">
        <v>45</v>
      </c>
      <c r="V822" s="16" t="s">
        <v>438</v>
      </c>
      <c r="W822" s="3" t="s">
        <v>98</v>
      </c>
      <c r="X822" s="3" t="s">
        <v>438</v>
      </c>
      <c r="Y822" s="16" t="s">
        <v>439</v>
      </c>
      <c r="Z822" s="16" t="s">
        <v>440</v>
      </c>
      <c r="AA822" s="16" t="s">
        <v>441</v>
      </c>
      <c r="AB822" s="16" t="s">
        <v>438</v>
      </c>
      <c r="AC822" s="16" t="s">
        <v>441</v>
      </c>
      <c r="AD822" s="16" t="s">
        <v>438</v>
      </c>
      <c r="AE822" s="3"/>
      <c r="AF822" s="3"/>
    </row>
    <row r="823" spans="1:32" ht="102">
      <c r="A823" s="16" t="s">
        <v>308</v>
      </c>
      <c r="B823" s="19" t="s">
        <v>309</v>
      </c>
      <c r="E823" s="3" t="s">
        <v>310</v>
      </c>
      <c r="F823" s="16" t="s">
        <v>311</v>
      </c>
      <c r="G823" s="16" t="s">
        <v>2617</v>
      </c>
      <c r="H823" s="3" t="s">
        <v>2618</v>
      </c>
      <c r="I823" s="3" t="s">
        <v>447</v>
      </c>
      <c r="M823" s="3" t="s">
        <v>448</v>
      </c>
      <c r="N823" s="3" t="s">
        <v>481</v>
      </c>
      <c r="Q823" s="16" t="s">
        <v>2591</v>
      </c>
      <c r="R823" s="16" t="s">
        <v>45</v>
      </c>
      <c r="S823" s="38">
        <v>2079</v>
      </c>
      <c r="T823" s="16" t="s">
        <v>437</v>
      </c>
      <c r="U823" s="38" t="s">
        <v>45</v>
      </c>
      <c r="V823" s="16" t="s">
        <v>438</v>
      </c>
      <c r="W823" s="3" t="s">
        <v>98</v>
      </c>
      <c r="X823" s="3" t="s">
        <v>438</v>
      </c>
      <c r="Y823" s="16" t="s">
        <v>439</v>
      </c>
      <c r="Z823" s="16" t="s">
        <v>440</v>
      </c>
      <c r="AA823" s="16" t="s">
        <v>441</v>
      </c>
      <c r="AB823" s="16" t="s">
        <v>438</v>
      </c>
      <c r="AC823" s="16" t="s">
        <v>441</v>
      </c>
      <c r="AD823" s="16" t="s">
        <v>438</v>
      </c>
      <c r="AE823" s="3"/>
      <c r="AF823" s="3"/>
    </row>
    <row r="824" spans="1:32" ht="102">
      <c r="A824" s="16" t="s">
        <v>308</v>
      </c>
      <c r="B824" s="19" t="s">
        <v>309</v>
      </c>
      <c r="E824" s="3" t="s">
        <v>310</v>
      </c>
      <c r="F824" s="16" t="s">
        <v>311</v>
      </c>
      <c r="G824" s="16" t="s">
        <v>2619</v>
      </c>
      <c r="H824" s="3" t="s">
        <v>2620</v>
      </c>
      <c r="I824" s="3" t="s">
        <v>447</v>
      </c>
      <c r="M824" s="3" t="s">
        <v>601</v>
      </c>
      <c r="Q824" s="16" t="s">
        <v>2601</v>
      </c>
      <c r="R824" s="16" t="s">
        <v>45</v>
      </c>
      <c r="S824" s="38">
        <v>985</v>
      </c>
      <c r="T824" s="16" t="s">
        <v>437</v>
      </c>
      <c r="U824" s="38" t="s">
        <v>45</v>
      </c>
      <c r="V824" s="16" t="s">
        <v>438</v>
      </c>
      <c r="W824" s="3" t="s">
        <v>98</v>
      </c>
      <c r="X824" s="3" t="s">
        <v>438</v>
      </c>
      <c r="Y824" s="16" t="s">
        <v>439</v>
      </c>
      <c r="Z824" s="16" t="s">
        <v>440</v>
      </c>
      <c r="AA824" s="16" t="s">
        <v>441</v>
      </c>
      <c r="AB824" s="16" t="s">
        <v>438</v>
      </c>
      <c r="AC824" s="16" t="s">
        <v>441</v>
      </c>
      <c r="AD824" s="16" t="s">
        <v>438</v>
      </c>
      <c r="AE824" s="3"/>
      <c r="AF824" s="3"/>
    </row>
    <row r="825" spans="1:32" ht="89.25">
      <c r="A825" s="16" t="s">
        <v>239</v>
      </c>
      <c r="B825" s="19" t="s">
        <v>240</v>
      </c>
      <c r="E825" s="3" t="s">
        <v>241</v>
      </c>
      <c r="F825" s="16" t="s">
        <v>242</v>
      </c>
      <c r="G825" s="16" t="s">
        <v>2621</v>
      </c>
      <c r="H825" s="3" t="s">
        <v>2622</v>
      </c>
      <c r="I825" s="3" t="s">
        <v>14</v>
      </c>
      <c r="M825" s="3" t="s">
        <v>512</v>
      </c>
      <c r="N825" s="3" t="s">
        <v>455</v>
      </c>
      <c r="Q825" s="16" t="s">
        <v>2623</v>
      </c>
      <c r="R825" s="16" t="s">
        <v>45</v>
      </c>
      <c r="S825" s="38">
        <v>291</v>
      </c>
      <c r="T825" s="16" t="s">
        <v>450</v>
      </c>
      <c r="U825" s="38">
        <v>1164</v>
      </c>
      <c r="V825" s="16" t="s">
        <v>1719</v>
      </c>
      <c r="W825" s="3" t="s">
        <v>45</v>
      </c>
      <c r="X825" s="3" t="s">
        <v>438</v>
      </c>
      <c r="Y825" s="16" t="s">
        <v>441</v>
      </c>
      <c r="Z825" s="16" t="s">
        <v>440</v>
      </c>
      <c r="AA825" s="16" t="s">
        <v>441</v>
      </c>
      <c r="AB825" s="16" t="s">
        <v>438</v>
      </c>
      <c r="AC825" s="16" t="s">
        <v>441</v>
      </c>
      <c r="AD825" s="16" t="s">
        <v>438</v>
      </c>
      <c r="AE825" s="3"/>
      <c r="AF825" s="3"/>
    </row>
    <row r="826" spans="1:32" ht="89.25">
      <c r="A826" s="16" t="s">
        <v>239</v>
      </c>
      <c r="B826" s="19" t="s">
        <v>240</v>
      </c>
      <c r="E826" s="3" t="s">
        <v>241</v>
      </c>
      <c r="F826" s="16" t="s">
        <v>242</v>
      </c>
      <c r="G826" s="16" t="s">
        <v>2624</v>
      </c>
      <c r="H826" s="3" t="s">
        <v>2622</v>
      </c>
      <c r="I826" s="3" t="s">
        <v>14</v>
      </c>
      <c r="M826" s="3" t="s">
        <v>505</v>
      </c>
      <c r="N826" s="3" t="s">
        <v>435</v>
      </c>
      <c r="Q826" s="16" t="s">
        <v>2623</v>
      </c>
      <c r="R826" s="16" t="s">
        <v>45</v>
      </c>
      <c r="S826" s="38">
        <v>7250</v>
      </c>
      <c r="T826" s="16" t="s">
        <v>450</v>
      </c>
      <c r="U826" s="38">
        <v>29000</v>
      </c>
      <c r="V826" s="16" t="s">
        <v>1719</v>
      </c>
      <c r="W826" s="3" t="s">
        <v>45</v>
      </c>
      <c r="X826" s="3" t="s">
        <v>438</v>
      </c>
      <c r="Y826" s="16" t="s">
        <v>441</v>
      </c>
      <c r="Z826" s="16" t="s">
        <v>440</v>
      </c>
      <c r="AA826" s="16" t="s">
        <v>441</v>
      </c>
      <c r="AB826" s="16" t="s">
        <v>438</v>
      </c>
      <c r="AC826" s="16" t="s">
        <v>441</v>
      </c>
      <c r="AD826" s="16" t="s">
        <v>438</v>
      </c>
      <c r="AE826" s="3"/>
      <c r="AF826" s="3"/>
    </row>
    <row r="827" spans="1:32" ht="89.25">
      <c r="A827" s="16" t="s">
        <v>239</v>
      </c>
      <c r="B827" s="19" t="s">
        <v>240</v>
      </c>
      <c r="E827" s="3" t="s">
        <v>241</v>
      </c>
      <c r="F827" s="16" t="s">
        <v>242</v>
      </c>
      <c r="G827" s="16" t="s">
        <v>2625</v>
      </c>
      <c r="H827" s="3" t="s">
        <v>2622</v>
      </c>
      <c r="I827" s="3" t="s">
        <v>14</v>
      </c>
      <c r="M827" s="3" t="s">
        <v>506</v>
      </c>
      <c r="Q827" s="16" t="s">
        <v>2623</v>
      </c>
      <c r="R827" s="16" t="s">
        <v>45</v>
      </c>
      <c r="S827" s="38">
        <v>3500</v>
      </c>
      <c r="T827" s="16" t="s">
        <v>450</v>
      </c>
      <c r="U827" s="38">
        <v>29000</v>
      </c>
      <c r="V827" s="16" t="s">
        <v>1719</v>
      </c>
      <c r="W827" s="3" t="s">
        <v>45</v>
      </c>
      <c r="X827" s="3" t="s">
        <v>438</v>
      </c>
      <c r="Y827" s="16" t="s">
        <v>441</v>
      </c>
      <c r="Z827" s="16" t="s">
        <v>440</v>
      </c>
      <c r="AA827" s="16" t="s">
        <v>441</v>
      </c>
      <c r="AB827" s="16" t="s">
        <v>438</v>
      </c>
      <c r="AC827" s="16" t="s">
        <v>441</v>
      </c>
      <c r="AD827" s="16" t="s">
        <v>438</v>
      </c>
      <c r="AE827" s="3"/>
      <c r="AF827" s="3"/>
    </row>
    <row r="828" spans="1:32" ht="89.25">
      <c r="A828" s="16" t="s">
        <v>239</v>
      </c>
      <c r="B828" s="19" t="s">
        <v>240</v>
      </c>
      <c r="E828" s="3" t="s">
        <v>241</v>
      </c>
      <c r="F828" s="16" t="s">
        <v>242</v>
      </c>
      <c r="G828" s="16" t="s">
        <v>2626</v>
      </c>
      <c r="H828" s="3" t="s">
        <v>2622</v>
      </c>
      <c r="I828" s="3" t="s">
        <v>14</v>
      </c>
      <c r="M828" s="3" t="s">
        <v>956</v>
      </c>
      <c r="Q828" s="16" t="s">
        <v>2623</v>
      </c>
      <c r="R828" s="16" t="s">
        <v>45</v>
      </c>
      <c r="S828" s="38">
        <v>11443</v>
      </c>
      <c r="T828" s="16" t="s">
        <v>450</v>
      </c>
      <c r="U828" s="38">
        <v>45773</v>
      </c>
      <c r="V828" s="16" t="s">
        <v>1719</v>
      </c>
      <c r="W828" s="3" t="s">
        <v>45</v>
      </c>
      <c r="X828" s="3" t="s">
        <v>438</v>
      </c>
      <c r="Y828" s="16" t="s">
        <v>441</v>
      </c>
      <c r="Z828" s="16" t="s">
        <v>440</v>
      </c>
      <c r="AA828" s="16" t="s">
        <v>441</v>
      </c>
      <c r="AB828" s="16" t="s">
        <v>438</v>
      </c>
      <c r="AC828" s="16" t="s">
        <v>441</v>
      </c>
      <c r="AD828" s="16" t="s">
        <v>438</v>
      </c>
      <c r="AE828" s="3"/>
      <c r="AF828" s="3"/>
    </row>
    <row r="829" spans="1:32" ht="89.25">
      <c r="A829" s="16" t="s">
        <v>239</v>
      </c>
      <c r="B829" s="19" t="s">
        <v>240</v>
      </c>
      <c r="E829" s="3" t="s">
        <v>241</v>
      </c>
      <c r="F829" s="16" t="s">
        <v>242</v>
      </c>
      <c r="G829" s="16" t="s">
        <v>2627</v>
      </c>
      <c r="H829" s="3" t="s">
        <v>1940</v>
      </c>
      <c r="I829" s="3" t="s">
        <v>14</v>
      </c>
      <c r="M829" s="3" t="s">
        <v>956</v>
      </c>
      <c r="N829" s="3" t="s">
        <v>520</v>
      </c>
      <c r="Q829" s="16" t="s">
        <v>2628</v>
      </c>
      <c r="R829" s="16" t="s">
        <v>45</v>
      </c>
      <c r="S829" s="38">
        <v>14818</v>
      </c>
      <c r="T829" s="16" t="s">
        <v>450</v>
      </c>
      <c r="U829" s="38">
        <v>29123</v>
      </c>
      <c r="V829" s="16" t="s">
        <v>1719</v>
      </c>
      <c r="W829" s="3" t="s">
        <v>45</v>
      </c>
      <c r="X829" s="3" t="s">
        <v>438</v>
      </c>
      <c r="Y829" s="16" t="s">
        <v>441</v>
      </c>
      <c r="Z829" s="16" t="s">
        <v>440</v>
      </c>
      <c r="AA829" s="16" t="s">
        <v>441</v>
      </c>
      <c r="AB829" s="16" t="s">
        <v>438</v>
      </c>
      <c r="AC829" s="16" t="s">
        <v>441</v>
      </c>
      <c r="AD829" s="16" t="s">
        <v>438</v>
      </c>
      <c r="AE829" s="3"/>
      <c r="AF829" s="3"/>
    </row>
    <row r="830" spans="1:32" ht="89.25">
      <c r="A830" s="16" t="s">
        <v>239</v>
      </c>
      <c r="B830" s="19" t="s">
        <v>240</v>
      </c>
      <c r="E830" s="3" t="s">
        <v>241</v>
      </c>
      <c r="F830" s="16" t="s">
        <v>242</v>
      </c>
      <c r="G830" s="16" t="s">
        <v>2629</v>
      </c>
      <c r="H830" s="3" t="s">
        <v>1940</v>
      </c>
      <c r="I830" s="3" t="s">
        <v>14</v>
      </c>
      <c r="M830" s="3" t="s">
        <v>956</v>
      </c>
      <c r="N830" s="3" t="s">
        <v>534</v>
      </c>
      <c r="Q830" s="16" t="s">
        <v>2628</v>
      </c>
      <c r="R830" s="16" t="s">
        <v>45</v>
      </c>
      <c r="S830" s="38">
        <v>235</v>
      </c>
      <c r="T830" s="16" t="s">
        <v>450</v>
      </c>
      <c r="U830" s="38">
        <v>980</v>
      </c>
      <c r="V830" s="16" t="s">
        <v>1719</v>
      </c>
      <c r="W830" s="3" t="s">
        <v>45</v>
      </c>
      <c r="X830" s="3" t="s">
        <v>438</v>
      </c>
      <c r="Y830" s="16" t="s">
        <v>441</v>
      </c>
      <c r="Z830" s="16" t="s">
        <v>440</v>
      </c>
      <c r="AA830" s="16" t="s">
        <v>441</v>
      </c>
      <c r="AB830" s="16" t="s">
        <v>438</v>
      </c>
      <c r="AC830" s="16" t="s">
        <v>441</v>
      </c>
      <c r="AD830" s="16" t="s">
        <v>438</v>
      </c>
      <c r="AE830" s="3"/>
      <c r="AF830" s="3"/>
    </row>
    <row r="831" spans="1:32" ht="89.25">
      <c r="A831" s="16" t="s">
        <v>239</v>
      </c>
      <c r="B831" s="19" t="s">
        <v>240</v>
      </c>
      <c r="E831" s="3" t="s">
        <v>241</v>
      </c>
      <c r="F831" s="16" t="s">
        <v>242</v>
      </c>
      <c r="G831" s="16" t="s">
        <v>2630</v>
      </c>
      <c r="H831" s="3" t="s">
        <v>1940</v>
      </c>
      <c r="I831" s="3" t="s">
        <v>538</v>
      </c>
      <c r="M831" s="3" t="s">
        <v>818</v>
      </c>
      <c r="Q831" s="16" t="s">
        <v>2623</v>
      </c>
      <c r="R831" s="16" t="s">
        <v>45</v>
      </c>
      <c r="S831" s="38">
        <v>74500</v>
      </c>
      <c r="T831" s="16" t="s">
        <v>450</v>
      </c>
      <c r="U831" s="38">
        <v>298000</v>
      </c>
      <c r="V831" s="16" t="s">
        <v>1719</v>
      </c>
      <c r="W831" s="3" t="s">
        <v>45</v>
      </c>
      <c r="X831" s="3" t="s">
        <v>438</v>
      </c>
      <c r="Y831" s="16" t="s">
        <v>441</v>
      </c>
      <c r="Z831" s="16" t="s">
        <v>440</v>
      </c>
      <c r="AA831" s="16" t="s">
        <v>441</v>
      </c>
      <c r="AB831" s="16" t="s">
        <v>438</v>
      </c>
      <c r="AC831" s="16" t="s">
        <v>441</v>
      </c>
      <c r="AD831" s="16" t="s">
        <v>438</v>
      </c>
      <c r="AE831" s="3"/>
      <c r="AF831" s="3"/>
    </row>
    <row r="832" spans="1:32" ht="105">
      <c r="A832" s="16" t="s">
        <v>239</v>
      </c>
      <c r="B832" s="34" t="s">
        <v>240</v>
      </c>
      <c r="E832" s="3" t="s">
        <v>241</v>
      </c>
      <c r="F832" s="16" t="s">
        <v>242</v>
      </c>
      <c r="G832" s="16" t="s">
        <v>2631</v>
      </c>
      <c r="H832" s="3" t="s">
        <v>1942</v>
      </c>
      <c r="I832" s="3" t="s">
        <v>447</v>
      </c>
      <c r="J832" s="3" t="s">
        <v>14</v>
      </c>
      <c r="M832" s="3" t="s">
        <v>448</v>
      </c>
      <c r="N832" s="3" t="s">
        <v>435</v>
      </c>
      <c r="Q832" s="16" t="s">
        <v>2632</v>
      </c>
      <c r="R832" s="16" t="s">
        <v>45</v>
      </c>
      <c r="S832" s="38">
        <v>161</v>
      </c>
      <c r="T832" s="16" t="s">
        <v>450</v>
      </c>
      <c r="U832" s="38">
        <v>416</v>
      </c>
      <c r="V832" s="16" t="s">
        <v>1719</v>
      </c>
      <c r="W832" s="3" t="s">
        <v>45</v>
      </c>
      <c r="X832" s="3" t="s">
        <v>438</v>
      </c>
      <c r="Y832" s="16" t="s">
        <v>441</v>
      </c>
      <c r="Z832" s="16" t="s">
        <v>440</v>
      </c>
      <c r="AA832" s="16" t="s">
        <v>441</v>
      </c>
      <c r="AB832" s="16" t="s">
        <v>438</v>
      </c>
      <c r="AC832" s="16" t="s">
        <v>441</v>
      </c>
      <c r="AD832" s="16" t="s">
        <v>438</v>
      </c>
      <c r="AE832" s="3"/>
      <c r="AF832" s="3"/>
    </row>
    <row r="833" spans="1:32" ht="89.25">
      <c r="A833" s="16" t="s">
        <v>239</v>
      </c>
      <c r="B833" s="19" t="s">
        <v>240</v>
      </c>
      <c r="E833" s="3" t="s">
        <v>241</v>
      </c>
      <c r="F833" s="16" t="s">
        <v>242</v>
      </c>
      <c r="G833" s="16" t="s">
        <v>2633</v>
      </c>
      <c r="H833" s="3" t="s">
        <v>1942</v>
      </c>
      <c r="I833" s="3" t="s">
        <v>14</v>
      </c>
      <c r="M833" s="3" t="s">
        <v>455</v>
      </c>
      <c r="Q833" s="16" t="s">
        <v>2634</v>
      </c>
      <c r="R833" s="16" t="s">
        <v>45</v>
      </c>
      <c r="S833" s="38">
        <v>21000</v>
      </c>
      <c r="T833" s="16" t="s">
        <v>450</v>
      </c>
      <c r="U833" s="38">
        <v>1220000</v>
      </c>
      <c r="V833" s="16" t="s">
        <v>1719</v>
      </c>
      <c r="W833" s="3" t="s">
        <v>45</v>
      </c>
      <c r="X833" s="3" t="s">
        <v>438</v>
      </c>
      <c r="Y833" s="16" t="s">
        <v>441</v>
      </c>
      <c r="Z833" s="16" t="s">
        <v>440</v>
      </c>
      <c r="AA833" s="16" t="s">
        <v>441</v>
      </c>
      <c r="AB833" s="16" t="s">
        <v>438</v>
      </c>
      <c r="AC833" s="16" t="s">
        <v>441</v>
      </c>
      <c r="AD833" s="16" t="s">
        <v>438</v>
      </c>
      <c r="AE833" s="3"/>
      <c r="AF833" s="3"/>
    </row>
    <row r="834" spans="1:32" ht="89.25">
      <c r="A834" s="16" t="s">
        <v>239</v>
      </c>
      <c r="B834" s="19" t="s">
        <v>240</v>
      </c>
      <c r="E834" s="3" t="s">
        <v>241</v>
      </c>
      <c r="F834" s="16" t="s">
        <v>242</v>
      </c>
      <c r="G834" s="16" t="s">
        <v>2635</v>
      </c>
      <c r="H834" s="3" t="s">
        <v>1942</v>
      </c>
      <c r="I834" s="3" t="s">
        <v>14</v>
      </c>
      <c r="M834" s="3" t="s">
        <v>512</v>
      </c>
      <c r="N834" s="3" t="s">
        <v>513</v>
      </c>
      <c r="Q834" s="16" t="s">
        <v>2628</v>
      </c>
      <c r="R834" s="16" t="s">
        <v>45</v>
      </c>
      <c r="S834" s="38">
        <v>45</v>
      </c>
      <c r="T834" s="16" t="s">
        <v>450</v>
      </c>
      <c r="U834" s="38">
        <v>32460</v>
      </c>
      <c r="V834" s="16" t="s">
        <v>1719</v>
      </c>
      <c r="W834" s="3" t="s">
        <v>45</v>
      </c>
      <c r="X834" s="3" t="s">
        <v>438</v>
      </c>
      <c r="Y834" s="16" t="s">
        <v>441</v>
      </c>
      <c r="Z834" s="16" t="s">
        <v>440</v>
      </c>
      <c r="AA834" s="16" t="s">
        <v>441</v>
      </c>
      <c r="AB834" s="16" t="s">
        <v>438</v>
      </c>
      <c r="AC834" s="16" t="s">
        <v>441</v>
      </c>
      <c r="AD834" s="16" t="s">
        <v>438</v>
      </c>
      <c r="AE834" s="3"/>
      <c r="AF834" s="3"/>
    </row>
    <row r="835" spans="1:32" ht="89.25">
      <c r="A835" s="16" t="s">
        <v>239</v>
      </c>
      <c r="B835" s="19" t="s">
        <v>240</v>
      </c>
      <c r="E835" s="3" t="s">
        <v>241</v>
      </c>
      <c r="F835" s="16" t="s">
        <v>242</v>
      </c>
      <c r="G835" s="16" t="s">
        <v>2636</v>
      </c>
      <c r="H835" s="3" t="s">
        <v>1942</v>
      </c>
      <c r="I835" s="3" t="s">
        <v>14</v>
      </c>
      <c r="M835" s="3" t="s">
        <v>435</v>
      </c>
      <c r="Q835" s="16" t="s">
        <v>2637</v>
      </c>
      <c r="R835" s="16" t="s">
        <v>45</v>
      </c>
      <c r="S835" s="38">
        <v>1431</v>
      </c>
      <c r="T835" s="16" t="s">
        <v>450</v>
      </c>
      <c r="U835" s="38">
        <v>5723</v>
      </c>
      <c r="V835" s="16" t="s">
        <v>1719</v>
      </c>
      <c r="W835" s="3" t="s">
        <v>45</v>
      </c>
      <c r="X835" s="3" t="s">
        <v>438</v>
      </c>
      <c r="Y835" s="16" t="s">
        <v>441</v>
      </c>
      <c r="Z835" s="16" t="s">
        <v>440</v>
      </c>
      <c r="AA835" s="16" t="s">
        <v>441</v>
      </c>
      <c r="AB835" s="16" t="s">
        <v>438</v>
      </c>
      <c r="AC835" s="16" t="s">
        <v>441</v>
      </c>
      <c r="AD835" s="16" t="s">
        <v>438</v>
      </c>
      <c r="AE835" s="3"/>
      <c r="AF835" s="3"/>
    </row>
    <row r="836" spans="1:32" ht="89.25">
      <c r="A836" s="16" t="s">
        <v>239</v>
      </c>
      <c r="B836" s="19" t="s">
        <v>240</v>
      </c>
      <c r="E836" s="3" t="s">
        <v>241</v>
      </c>
      <c r="F836" s="16" t="s">
        <v>242</v>
      </c>
      <c r="G836" s="16" t="s">
        <v>2638</v>
      </c>
      <c r="H836" s="3" t="s">
        <v>1942</v>
      </c>
      <c r="I836" s="3" t="s">
        <v>14</v>
      </c>
      <c r="M836" s="3" t="s">
        <v>506</v>
      </c>
      <c r="N836" s="43" t="s">
        <v>512</v>
      </c>
      <c r="Q836" s="16" t="s">
        <v>2628</v>
      </c>
      <c r="R836" s="16" t="s">
        <v>45</v>
      </c>
      <c r="S836" s="38">
        <v>246</v>
      </c>
      <c r="T836" s="16" t="s">
        <v>450</v>
      </c>
      <c r="U836" s="38">
        <v>246</v>
      </c>
      <c r="V836" s="16" t="s">
        <v>1719</v>
      </c>
      <c r="W836" s="3" t="s">
        <v>45</v>
      </c>
      <c r="X836" s="3" t="s">
        <v>438</v>
      </c>
      <c r="Y836" s="16" t="s">
        <v>441</v>
      </c>
      <c r="Z836" s="16" t="s">
        <v>440</v>
      </c>
      <c r="AA836" s="16" t="s">
        <v>441</v>
      </c>
      <c r="AB836" s="16" t="s">
        <v>438</v>
      </c>
      <c r="AC836" s="16" t="s">
        <v>441</v>
      </c>
      <c r="AD836" s="16" t="s">
        <v>438</v>
      </c>
      <c r="AE836" s="3"/>
      <c r="AF836" s="3"/>
    </row>
    <row r="837" spans="1:32" ht="89.25">
      <c r="A837" s="16" t="s">
        <v>239</v>
      </c>
      <c r="B837" s="19" t="s">
        <v>240</v>
      </c>
      <c r="E837" s="3" t="s">
        <v>241</v>
      </c>
      <c r="F837" s="16" t="s">
        <v>242</v>
      </c>
      <c r="G837" s="16" t="s">
        <v>2639</v>
      </c>
      <c r="H837" s="3" t="s">
        <v>2640</v>
      </c>
      <c r="I837" s="3" t="s">
        <v>14</v>
      </c>
      <c r="M837" s="3" t="s">
        <v>506</v>
      </c>
      <c r="Q837" s="16" t="s">
        <v>2641</v>
      </c>
      <c r="R837" s="16" t="s">
        <v>45</v>
      </c>
      <c r="S837" s="38">
        <v>0</v>
      </c>
      <c r="T837" s="16" t="s">
        <v>450</v>
      </c>
      <c r="U837" s="38">
        <v>1312254</v>
      </c>
      <c r="V837" s="16" t="s">
        <v>1719</v>
      </c>
      <c r="W837" s="3" t="s">
        <v>45</v>
      </c>
      <c r="X837" s="3" t="s">
        <v>438</v>
      </c>
      <c r="Y837" s="16" t="s">
        <v>441</v>
      </c>
      <c r="Z837" s="16" t="s">
        <v>440</v>
      </c>
      <c r="AA837" s="16" t="s">
        <v>441</v>
      </c>
      <c r="AB837" s="16" t="s">
        <v>438</v>
      </c>
      <c r="AC837" s="16" t="s">
        <v>441</v>
      </c>
      <c r="AD837" s="16" t="s">
        <v>438</v>
      </c>
      <c r="AE837" s="3"/>
      <c r="AF837" s="3"/>
    </row>
    <row r="838" spans="1:32" ht="89.25">
      <c r="A838" s="16" t="s">
        <v>239</v>
      </c>
      <c r="B838" s="19" t="s">
        <v>240</v>
      </c>
      <c r="E838" s="3" t="s">
        <v>241</v>
      </c>
      <c r="F838" s="16" t="s">
        <v>242</v>
      </c>
      <c r="G838" s="16" t="s">
        <v>2642</v>
      </c>
      <c r="H838" s="3" t="s">
        <v>1141</v>
      </c>
      <c r="I838" s="3" t="s">
        <v>11</v>
      </c>
      <c r="J838" s="3" t="s">
        <v>15</v>
      </c>
      <c r="M838" s="3" t="s">
        <v>549</v>
      </c>
      <c r="N838" s="3" t="s">
        <v>596</v>
      </c>
      <c r="O838" s="3" t="s">
        <v>549</v>
      </c>
      <c r="Q838" s="16" t="s">
        <v>2643</v>
      </c>
      <c r="R838" s="16" t="s">
        <v>45</v>
      </c>
      <c r="S838" s="38">
        <v>700</v>
      </c>
      <c r="T838" s="16" t="s">
        <v>450</v>
      </c>
      <c r="U838" s="38">
        <v>2800</v>
      </c>
      <c r="V838" s="16" t="s">
        <v>1719</v>
      </c>
      <c r="W838" s="3" t="s">
        <v>45</v>
      </c>
      <c r="X838" s="3" t="s">
        <v>438</v>
      </c>
      <c r="Y838" s="16" t="s">
        <v>441</v>
      </c>
      <c r="Z838" s="16" t="s">
        <v>440</v>
      </c>
      <c r="AA838" s="16" t="s">
        <v>441</v>
      </c>
      <c r="AB838" s="16" t="s">
        <v>438</v>
      </c>
      <c r="AC838" s="16" t="s">
        <v>441</v>
      </c>
      <c r="AD838" s="16" t="s">
        <v>438</v>
      </c>
      <c r="AE838" s="3"/>
      <c r="AF838" s="3"/>
    </row>
    <row r="839" spans="1:32" ht="105">
      <c r="A839" s="16" t="s">
        <v>239</v>
      </c>
      <c r="B839" s="34" t="s">
        <v>240</v>
      </c>
      <c r="E839" s="3" t="s">
        <v>241</v>
      </c>
      <c r="F839" s="16" t="s">
        <v>242</v>
      </c>
      <c r="G839" s="16" t="s">
        <v>2644</v>
      </c>
      <c r="H839" s="3" t="s">
        <v>1141</v>
      </c>
      <c r="I839" s="3" t="s">
        <v>11</v>
      </c>
      <c r="M839" s="3" t="s">
        <v>552</v>
      </c>
      <c r="Q839" s="16" t="s">
        <v>2643</v>
      </c>
      <c r="R839" s="16" t="s">
        <v>45</v>
      </c>
      <c r="S839" s="38">
        <v>7862</v>
      </c>
      <c r="T839" s="16" t="s">
        <v>450</v>
      </c>
      <c r="U839" s="38">
        <v>172958</v>
      </c>
      <c r="V839" s="16" t="s">
        <v>1719</v>
      </c>
      <c r="W839" s="3" t="s">
        <v>45</v>
      </c>
      <c r="X839" s="3" t="s">
        <v>438</v>
      </c>
      <c r="Y839" s="16" t="s">
        <v>441</v>
      </c>
      <c r="Z839" s="16" t="s">
        <v>440</v>
      </c>
      <c r="AA839" s="16" t="s">
        <v>441</v>
      </c>
      <c r="AB839" s="16" t="s">
        <v>438</v>
      </c>
      <c r="AC839" s="16" t="s">
        <v>441</v>
      </c>
      <c r="AD839" s="16" t="s">
        <v>438</v>
      </c>
      <c r="AE839" s="3"/>
      <c r="AF839" s="3"/>
    </row>
    <row r="840" spans="1:32" ht="89.25">
      <c r="A840" s="16" t="s">
        <v>239</v>
      </c>
      <c r="B840" s="19" t="s">
        <v>240</v>
      </c>
      <c r="E840" s="3" t="s">
        <v>241</v>
      </c>
      <c r="F840" s="16" t="s">
        <v>242</v>
      </c>
      <c r="G840" s="16" t="s">
        <v>2645</v>
      </c>
      <c r="H840" s="3" t="s">
        <v>1141</v>
      </c>
      <c r="I840" s="3" t="s">
        <v>11</v>
      </c>
      <c r="M840" s="3" t="s">
        <v>552</v>
      </c>
      <c r="N840" s="3" t="s">
        <v>601</v>
      </c>
      <c r="Q840" s="16" t="s">
        <v>2646</v>
      </c>
      <c r="R840" s="16" t="s">
        <v>45</v>
      </c>
      <c r="S840" s="38">
        <v>43000</v>
      </c>
      <c r="T840" s="16" t="s">
        <v>450</v>
      </c>
      <c r="U840" s="38">
        <v>164473</v>
      </c>
      <c r="V840" s="16" t="s">
        <v>1719</v>
      </c>
      <c r="W840" s="3" t="s">
        <v>45</v>
      </c>
      <c r="X840" s="3" t="s">
        <v>438</v>
      </c>
      <c r="Y840" s="16" t="s">
        <v>441</v>
      </c>
      <c r="Z840" s="16" t="s">
        <v>440</v>
      </c>
      <c r="AA840" s="16" t="s">
        <v>441</v>
      </c>
      <c r="AB840" s="16" t="s">
        <v>438</v>
      </c>
      <c r="AC840" s="16" t="s">
        <v>441</v>
      </c>
      <c r="AD840" s="16" t="s">
        <v>438</v>
      </c>
      <c r="AE840" s="3"/>
      <c r="AF840" s="3"/>
    </row>
    <row r="841" spans="1:32" ht="89.25">
      <c r="A841" s="16" t="s">
        <v>239</v>
      </c>
      <c r="B841" s="19" t="s">
        <v>240</v>
      </c>
      <c r="E841" s="3" t="s">
        <v>241</v>
      </c>
      <c r="F841" s="16" t="s">
        <v>242</v>
      </c>
      <c r="G841" s="16" t="s">
        <v>2647</v>
      </c>
      <c r="H841" s="3" t="s">
        <v>1141</v>
      </c>
      <c r="I841" s="3" t="s">
        <v>11</v>
      </c>
      <c r="M841" s="3" t="s">
        <v>601</v>
      </c>
      <c r="Q841" s="16" t="s">
        <v>2648</v>
      </c>
      <c r="R841" s="16" t="s">
        <v>45</v>
      </c>
      <c r="S841" s="38">
        <v>4224</v>
      </c>
      <c r="T841" s="16" t="s">
        <v>450</v>
      </c>
      <c r="U841" s="38">
        <v>95047</v>
      </c>
      <c r="V841" s="16" t="s">
        <v>1719</v>
      </c>
      <c r="W841" s="3" t="s">
        <v>45</v>
      </c>
      <c r="X841" s="3" t="s">
        <v>438</v>
      </c>
      <c r="Y841" s="16" t="s">
        <v>441</v>
      </c>
      <c r="Z841" s="16" t="s">
        <v>440</v>
      </c>
      <c r="AA841" s="16" t="s">
        <v>441</v>
      </c>
      <c r="AB841" s="16" t="s">
        <v>438</v>
      </c>
      <c r="AC841" s="16" t="s">
        <v>441</v>
      </c>
      <c r="AD841" s="16" t="s">
        <v>438</v>
      </c>
      <c r="AE841" s="3"/>
      <c r="AF841" s="3"/>
    </row>
    <row r="842" spans="1:32" ht="89.25">
      <c r="A842" s="16" t="s">
        <v>239</v>
      </c>
      <c r="B842" s="19" t="s">
        <v>240</v>
      </c>
      <c r="E842" s="3" t="s">
        <v>241</v>
      </c>
      <c r="F842" s="16" t="s">
        <v>242</v>
      </c>
      <c r="G842" s="16" t="s">
        <v>2647</v>
      </c>
      <c r="H842" s="3" t="s">
        <v>1141</v>
      </c>
      <c r="I842" s="3" t="s">
        <v>11</v>
      </c>
      <c r="M842" s="3" t="s">
        <v>601</v>
      </c>
      <c r="Q842" s="16" t="s">
        <v>2648</v>
      </c>
      <c r="R842" s="16" t="s">
        <v>45</v>
      </c>
      <c r="S842" s="38">
        <v>196</v>
      </c>
      <c r="T842" s="16" t="s">
        <v>450</v>
      </c>
      <c r="U842" s="38">
        <v>72650</v>
      </c>
      <c r="V842" s="16" t="s">
        <v>1719</v>
      </c>
      <c r="W842" s="3" t="s">
        <v>45</v>
      </c>
      <c r="X842" s="3" t="s">
        <v>438</v>
      </c>
      <c r="Y842" s="16" t="s">
        <v>441</v>
      </c>
      <c r="Z842" s="16" t="s">
        <v>440</v>
      </c>
      <c r="AA842" s="16" t="s">
        <v>441</v>
      </c>
      <c r="AB842" s="16" t="s">
        <v>438</v>
      </c>
      <c r="AC842" s="16" t="s">
        <v>441</v>
      </c>
      <c r="AD842" s="16" t="s">
        <v>438</v>
      </c>
      <c r="AE842" s="3"/>
      <c r="AF842" s="3"/>
    </row>
    <row r="843" spans="1:32" ht="89.25">
      <c r="A843" s="16" t="s">
        <v>239</v>
      </c>
      <c r="B843" s="19" t="s">
        <v>240</v>
      </c>
      <c r="E843" s="3" t="s">
        <v>241</v>
      </c>
      <c r="F843" s="16" t="s">
        <v>242</v>
      </c>
      <c r="G843" s="16" t="s">
        <v>2649</v>
      </c>
      <c r="H843" s="3" t="s">
        <v>1141</v>
      </c>
      <c r="I843" s="3" t="s">
        <v>11</v>
      </c>
      <c r="M843" s="3" t="s">
        <v>549</v>
      </c>
      <c r="Q843" s="16" t="s">
        <v>2650</v>
      </c>
      <c r="R843" s="16" t="s">
        <v>45</v>
      </c>
      <c r="S843" s="38">
        <v>630</v>
      </c>
      <c r="T843" s="16" t="s">
        <v>450</v>
      </c>
      <c r="U843" s="38">
        <v>4200</v>
      </c>
      <c r="V843" s="16" t="s">
        <v>1719</v>
      </c>
      <c r="W843" s="3" t="s">
        <v>45</v>
      </c>
      <c r="X843" s="3" t="s">
        <v>438</v>
      </c>
      <c r="Y843" s="16" t="s">
        <v>441</v>
      </c>
      <c r="Z843" s="16" t="s">
        <v>440</v>
      </c>
      <c r="AA843" s="16" t="s">
        <v>441</v>
      </c>
      <c r="AB843" s="16" t="s">
        <v>438</v>
      </c>
      <c r="AC843" s="16" t="s">
        <v>441</v>
      </c>
      <c r="AD843" s="16" t="s">
        <v>438</v>
      </c>
      <c r="AE843" s="3"/>
      <c r="AF843" s="3"/>
    </row>
    <row r="844" spans="1:32" ht="89.25">
      <c r="A844" s="16" t="s">
        <v>239</v>
      </c>
      <c r="B844" s="19" t="s">
        <v>240</v>
      </c>
      <c r="E844" s="3" t="s">
        <v>241</v>
      </c>
      <c r="F844" s="16" t="s">
        <v>242</v>
      </c>
      <c r="G844" s="16" t="s">
        <v>2651</v>
      </c>
      <c r="H844" s="3" t="s">
        <v>1143</v>
      </c>
      <c r="I844" s="3" t="s">
        <v>11</v>
      </c>
      <c r="M844" s="3" t="s">
        <v>549</v>
      </c>
      <c r="Q844" s="16" t="s">
        <v>2650</v>
      </c>
      <c r="R844" s="16" t="s">
        <v>45</v>
      </c>
      <c r="S844" s="38">
        <v>13134</v>
      </c>
      <c r="T844" s="16" t="s">
        <v>450</v>
      </c>
      <c r="U844" s="38">
        <v>52536</v>
      </c>
      <c r="V844" s="16" t="s">
        <v>1719</v>
      </c>
      <c r="W844" s="3" t="s">
        <v>45</v>
      </c>
      <c r="X844" s="3" t="s">
        <v>438</v>
      </c>
      <c r="Y844" s="16" t="s">
        <v>441</v>
      </c>
      <c r="Z844" s="16" t="s">
        <v>440</v>
      </c>
      <c r="AA844" s="16" t="s">
        <v>441</v>
      </c>
      <c r="AB844" s="16" t="s">
        <v>438</v>
      </c>
      <c r="AC844" s="16" t="s">
        <v>441</v>
      </c>
      <c r="AD844" s="16" t="s">
        <v>438</v>
      </c>
      <c r="AE844" s="3"/>
      <c r="AF844" s="3"/>
    </row>
    <row r="845" spans="1:32" ht="89.25">
      <c r="A845" s="16" t="s">
        <v>239</v>
      </c>
      <c r="B845" s="19" t="s">
        <v>240</v>
      </c>
      <c r="E845" s="3" t="s">
        <v>241</v>
      </c>
      <c r="F845" s="16" t="s">
        <v>242</v>
      </c>
      <c r="G845" s="16" t="s">
        <v>2652</v>
      </c>
      <c r="H845" s="3" t="s">
        <v>1143</v>
      </c>
      <c r="I845" s="3" t="s">
        <v>538</v>
      </c>
      <c r="J845" s="3" t="s">
        <v>11</v>
      </c>
      <c r="M845" s="3" t="s">
        <v>549</v>
      </c>
      <c r="Q845" s="16" t="s">
        <v>2650</v>
      </c>
      <c r="R845" s="16" t="s">
        <v>45</v>
      </c>
      <c r="S845" s="38">
        <v>11288</v>
      </c>
      <c r="T845" s="16" t="s">
        <v>450</v>
      </c>
      <c r="U845" s="38">
        <v>45153</v>
      </c>
      <c r="V845" s="16" t="s">
        <v>1719</v>
      </c>
      <c r="W845" s="3" t="s">
        <v>45</v>
      </c>
      <c r="X845" s="3" t="s">
        <v>438</v>
      </c>
      <c r="Y845" s="16" t="s">
        <v>441</v>
      </c>
      <c r="Z845" s="16" t="s">
        <v>440</v>
      </c>
      <c r="AA845" s="16" t="s">
        <v>441</v>
      </c>
      <c r="AB845" s="16" t="s">
        <v>438</v>
      </c>
      <c r="AC845" s="16" t="s">
        <v>441</v>
      </c>
      <c r="AD845" s="16" t="s">
        <v>438</v>
      </c>
      <c r="AE845" s="3"/>
      <c r="AF845" s="3"/>
    </row>
    <row r="846" spans="1:32" ht="105">
      <c r="A846" s="16" t="s">
        <v>239</v>
      </c>
      <c r="B846" s="34" t="s">
        <v>240</v>
      </c>
      <c r="E846" s="3" t="s">
        <v>241</v>
      </c>
      <c r="F846" s="16" t="s">
        <v>242</v>
      </c>
      <c r="G846" s="16" t="s">
        <v>2653</v>
      </c>
      <c r="H846" s="3" t="s">
        <v>1143</v>
      </c>
      <c r="I846" s="3" t="s">
        <v>11</v>
      </c>
      <c r="M846" s="3" t="s">
        <v>549</v>
      </c>
      <c r="Q846" s="16" t="s">
        <v>2650</v>
      </c>
      <c r="R846" s="16" t="s">
        <v>45</v>
      </c>
      <c r="S846" s="38">
        <v>11446</v>
      </c>
      <c r="T846" s="16" t="s">
        <v>450</v>
      </c>
      <c r="U846" s="38">
        <v>57890</v>
      </c>
      <c r="V846" s="16" t="s">
        <v>1719</v>
      </c>
      <c r="W846" s="3" t="s">
        <v>45</v>
      </c>
      <c r="X846" s="3" t="s">
        <v>438</v>
      </c>
      <c r="Y846" s="16" t="s">
        <v>441</v>
      </c>
      <c r="Z846" s="16" t="s">
        <v>440</v>
      </c>
      <c r="AA846" s="16" t="s">
        <v>441</v>
      </c>
      <c r="AB846" s="16" t="s">
        <v>438</v>
      </c>
      <c r="AC846" s="16" t="s">
        <v>441</v>
      </c>
      <c r="AD846" s="16" t="s">
        <v>438</v>
      </c>
      <c r="AE846" s="3"/>
      <c r="AF846" s="3"/>
    </row>
    <row r="847" spans="1:32" ht="102">
      <c r="A847" s="16" t="s">
        <v>239</v>
      </c>
      <c r="B847" s="19" t="s">
        <v>240</v>
      </c>
      <c r="E847" s="3" t="s">
        <v>241</v>
      </c>
      <c r="F847" s="16" t="s">
        <v>242</v>
      </c>
      <c r="G847" s="16" t="s">
        <v>2654</v>
      </c>
      <c r="H847" s="3" t="s">
        <v>1972</v>
      </c>
      <c r="I847" s="3" t="s">
        <v>538</v>
      </c>
      <c r="M847" s="3" t="s">
        <v>542</v>
      </c>
      <c r="Q847" s="16" t="s">
        <v>2655</v>
      </c>
      <c r="R847" s="16" t="s">
        <v>45</v>
      </c>
      <c r="S847" s="38">
        <v>223</v>
      </c>
      <c r="T847" s="16" t="s">
        <v>450</v>
      </c>
      <c r="U847" s="38">
        <v>446</v>
      </c>
      <c r="V847" s="16" t="s">
        <v>1719</v>
      </c>
      <c r="W847" s="3" t="s">
        <v>45</v>
      </c>
      <c r="X847" s="3" t="s">
        <v>438</v>
      </c>
      <c r="Y847" s="16" t="s">
        <v>441</v>
      </c>
      <c r="Z847" s="16" t="s">
        <v>440</v>
      </c>
      <c r="AA847" s="16" t="s">
        <v>441</v>
      </c>
      <c r="AB847" s="16" t="s">
        <v>438</v>
      </c>
      <c r="AC847" s="16" t="s">
        <v>441</v>
      </c>
      <c r="AD847" s="16" t="s">
        <v>438</v>
      </c>
      <c r="AE847" s="3"/>
      <c r="AF847" s="3"/>
    </row>
    <row r="848" spans="1:32" ht="105">
      <c r="A848" s="16" t="s">
        <v>239</v>
      </c>
      <c r="B848" s="34" t="s">
        <v>240</v>
      </c>
      <c r="E848" s="3" t="s">
        <v>241</v>
      </c>
      <c r="F848" s="16" t="s">
        <v>242</v>
      </c>
      <c r="G848" s="16" t="s">
        <v>2656</v>
      </c>
      <c r="H848" s="3" t="s">
        <v>1972</v>
      </c>
      <c r="I848" s="3" t="s">
        <v>538</v>
      </c>
      <c r="M848" s="3" t="s">
        <v>542</v>
      </c>
      <c r="Q848" s="16" t="s">
        <v>2657</v>
      </c>
      <c r="R848" s="16" t="s">
        <v>45</v>
      </c>
      <c r="S848" s="38">
        <v>12500</v>
      </c>
      <c r="T848" s="16" t="s">
        <v>450</v>
      </c>
      <c r="U848" s="38">
        <v>50000</v>
      </c>
      <c r="V848" s="16" t="s">
        <v>1719</v>
      </c>
      <c r="W848" s="3" t="s">
        <v>45</v>
      </c>
      <c r="X848" s="3" t="s">
        <v>438</v>
      </c>
      <c r="Y848" s="16" t="s">
        <v>441</v>
      </c>
      <c r="Z848" s="16" t="s">
        <v>440</v>
      </c>
      <c r="AA848" s="16" t="s">
        <v>441</v>
      </c>
      <c r="AB848" s="16" t="s">
        <v>438</v>
      </c>
      <c r="AC848" s="16" t="s">
        <v>441</v>
      </c>
      <c r="AD848" s="16" t="s">
        <v>438</v>
      </c>
      <c r="AE848" s="3"/>
      <c r="AF848" s="3"/>
    </row>
    <row r="849" spans="1:32" ht="102">
      <c r="A849" s="16" t="s">
        <v>239</v>
      </c>
      <c r="B849" s="19" t="s">
        <v>240</v>
      </c>
      <c r="E849" s="3" t="s">
        <v>241</v>
      </c>
      <c r="F849" s="16" t="s">
        <v>242</v>
      </c>
      <c r="G849" s="16" t="s">
        <v>2658</v>
      </c>
      <c r="H849" s="3" t="s">
        <v>1972</v>
      </c>
      <c r="I849" s="3" t="s">
        <v>538</v>
      </c>
      <c r="M849" s="3" t="s">
        <v>622</v>
      </c>
      <c r="Q849" s="16" t="s">
        <v>2655</v>
      </c>
      <c r="R849" s="16" t="s">
        <v>45</v>
      </c>
      <c r="S849" s="38">
        <v>250000</v>
      </c>
      <c r="T849" s="16" t="s">
        <v>450</v>
      </c>
      <c r="U849" s="38">
        <v>1000000</v>
      </c>
      <c r="V849" s="16" t="s">
        <v>1719</v>
      </c>
      <c r="W849" s="3" t="s">
        <v>45</v>
      </c>
      <c r="X849" s="3" t="s">
        <v>438</v>
      </c>
      <c r="Y849" s="16" t="s">
        <v>441</v>
      </c>
      <c r="Z849" s="16" t="s">
        <v>440</v>
      </c>
      <c r="AA849" s="16" t="s">
        <v>441</v>
      </c>
      <c r="AB849" s="16" t="s">
        <v>438</v>
      </c>
      <c r="AC849" s="16" t="s">
        <v>441</v>
      </c>
      <c r="AD849" s="16" t="s">
        <v>438</v>
      </c>
      <c r="AE849" s="3"/>
      <c r="AF849" s="3"/>
    </row>
    <row r="850" spans="1:32" ht="102">
      <c r="A850" s="16" t="s">
        <v>239</v>
      </c>
      <c r="B850" s="19" t="s">
        <v>240</v>
      </c>
      <c r="E850" s="3" t="s">
        <v>241</v>
      </c>
      <c r="F850" s="16" t="s">
        <v>242</v>
      </c>
      <c r="G850" s="16" t="s">
        <v>2659</v>
      </c>
      <c r="H850" s="3" t="s">
        <v>1972</v>
      </c>
      <c r="I850" s="3" t="s">
        <v>538</v>
      </c>
      <c r="J850" s="3" t="s">
        <v>11</v>
      </c>
      <c r="M850" s="3" t="s">
        <v>622</v>
      </c>
      <c r="N850" s="3" t="s">
        <v>549</v>
      </c>
      <c r="Q850" s="16" t="s">
        <v>2655</v>
      </c>
      <c r="R850" s="16" t="s">
        <v>45</v>
      </c>
      <c r="S850" s="38">
        <v>1000000</v>
      </c>
      <c r="T850" s="16" t="s">
        <v>450</v>
      </c>
      <c r="U850" s="38">
        <v>4000000</v>
      </c>
      <c r="V850" s="16" t="s">
        <v>1719</v>
      </c>
      <c r="W850" s="3" t="s">
        <v>45</v>
      </c>
      <c r="X850" s="3" t="s">
        <v>438</v>
      </c>
      <c r="Y850" s="16" t="s">
        <v>441</v>
      </c>
      <c r="Z850" s="16" t="s">
        <v>550</v>
      </c>
      <c r="AA850" s="16" t="s">
        <v>441</v>
      </c>
      <c r="AB850" s="16" t="s">
        <v>438</v>
      </c>
      <c r="AC850" s="16" t="s">
        <v>441</v>
      </c>
      <c r="AD850" s="16" t="s">
        <v>438</v>
      </c>
      <c r="AE850" s="3"/>
      <c r="AF850" s="3"/>
    </row>
    <row r="851" spans="1:32" ht="89.25">
      <c r="A851" s="16" t="s">
        <v>239</v>
      </c>
      <c r="B851" s="19" t="s">
        <v>240</v>
      </c>
      <c r="E851" s="3" t="s">
        <v>241</v>
      </c>
      <c r="F851" s="16" t="s">
        <v>242</v>
      </c>
      <c r="G851" s="16" t="s">
        <v>2660</v>
      </c>
      <c r="H851" s="3" t="s">
        <v>1972</v>
      </c>
      <c r="I851" s="3" t="s">
        <v>538</v>
      </c>
      <c r="M851" s="3" t="s">
        <v>541</v>
      </c>
      <c r="Q851" s="16" t="s">
        <v>2661</v>
      </c>
      <c r="R851" s="16" t="s">
        <v>45</v>
      </c>
      <c r="S851" s="38">
        <v>6000</v>
      </c>
      <c r="T851" s="16" t="s">
        <v>450</v>
      </c>
      <c r="U851" s="38">
        <v>40000</v>
      </c>
      <c r="V851" s="16" t="s">
        <v>1719</v>
      </c>
      <c r="W851" s="3" t="s">
        <v>45</v>
      </c>
      <c r="X851" s="3" t="s">
        <v>438</v>
      </c>
      <c r="Y851" s="16" t="s">
        <v>441</v>
      </c>
      <c r="Z851" s="16" t="s">
        <v>440</v>
      </c>
      <c r="AA851" s="16" t="s">
        <v>441</v>
      </c>
      <c r="AB851" s="16" t="s">
        <v>438</v>
      </c>
      <c r="AC851" s="16" t="s">
        <v>441</v>
      </c>
      <c r="AD851" s="16" t="s">
        <v>438</v>
      </c>
      <c r="AE851" s="3"/>
      <c r="AF851" s="3"/>
    </row>
    <row r="852" spans="1:32" ht="105">
      <c r="A852" s="16" t="s">
        <v>239</v>
      </c>
      <c r="B852" s="34" t="s">
        <v>240</v>
      </c>
      <c r="E852" s="3" t="s">
        <v>241</v>
      </c>
      <c r="F852" s="16" t="s">
        <v>242</v>
      </c>
      <c r="G852" s="16" t="s">
        <v>2662</v>
      </c>
      <c r="H852" s="3" t="s">
        <v>1149</v>
      </c>
      <c r="I852" s="3" t="s">
        <v>15</v>
      </c>
      <c r="M852" s="3" t="s">
        <v>592</v>
      </c>
      <c r="Q852" s="16" t="s">
        <v>2655</v>
      </c>
      <c r="R852" s="16" t="s">
        <v>45</v>
      </c>
      <c r="S852" s="38">
        <v>6326</v>
      </c>
      <c r="T852" s="16" t="s">
        <v>450</v>
      </c>
      <c r="U852" s="38">
        <v>31631</v>
      </c>
      <c r="V852" s="16" t="s">
        <v>1719</v>
      </c>
      <c r="W852" s="3" t="s">
        <v>45</v>
      </c>
      <c r="X852" s="3" t="s">
        <v>438</v>
      </c>
      <c r="Y852" s="16" t="s">
        <v>441</v>
      </c>
      <c r="Z852" s="16" t="s">
        <v>440</v>
      </c>
      <c r="AA852" s="16" t="s">
        <v>441</v>
      </c>
      <c r="AB852" s="16" t="s">
        <v>438</v>
      </c>
      <c r="AC852" s="16" t="s">
        <v>441</v>
      </c>
      <c r="AD852" s="16" t="s">
        <v>438</v>
      </c>
      <c r="AE852" s="3"/>
      <c r="AF852" s="3"/>
    </row>
    <row r="853" spans="1:32" ht="105">
      <c r="A853" s="16" t="s">
        <v>239</v>
      </c>
      <c r="B853" s="34" t="s">
        <v>240</v>
      </c>
      <c r="E853" s="3" t="s">
        <v>241</v>
      </c>
      <c r="F853" s="16" t="s">
        <v>242</v>
      </c>
      <c r="G853" s="16" t="s">
        <v>2663</v>
      </c>
      <c r="H853" s="3" t="s">
        <v>1149</v>
      </c>
      <c r="I853" s="3" t="s">
        <v>538</v>
      </c>
      <c r="M853" s="3" t="s">
        <v>622</v>
      </c>
      <c r="Q853" s="16" t="s">
        <v>2655</v>
      </c>
      <c r="R853" s="16" t="s">
        <v>45</v>
      </c>
      <c r="S853" s="38">
        <v>0</v>
      </c>
      <c r="T853" s="16" t="s">
        <v>450</v>
      </c>
      <c r="U853" s="38">
        <v>27240</v>
      </c>
      <c r="V853" s="16" t="s">
        <v>1719</v>
      </c>
      <c r="W853" s="3" t="s">
        <v>45</v>
      </c>
      <c r="X853" s="3" t="s">
        <v>438</v>
      </c>
      <c r="Y853" s="16" t="s">
        <v>441</v>
      </c>
      <c r="Z853" s="16" t="s">
        <v>440</v>
      </c>
      <c r="AA853" s="16" t="s">
        <v>441</v>
      </c>
      <c r="AB853" s="16" t="s">
        <v>438</v>
      </c>
      <c r="AC853" s="16" t="s">
        <v>441</v>
      </c>
      <c r="AD853" s="16" t="s">
        <v>438</v>
      </c>
      <c r="AE853" s="3"/>
      <c r="AF853" s="3"/>
    </row>
    <row r="854" spans="1:32" ht="102">
      <c r="A854" s="16" t="s">
        <v>239</v>
      </c>
      <c r="B854" s="19" t="s">
        <v>240</v>
      </c>
      <c r="E854" s="3" t="s">
        <v>241</v>
      </c>
      <c r="F854" s="16" t="s">
        <v>242</v>
      </c>
      <c r="G854" s="16" t="s">
        <v>2664</v>
      </c>
      <c r="H854" s="3" t="s">
        <v>1149</v>
      </c>
      <c r="I854" s="3" t="s">
        <v>538</v>
      </c>
      <c r="M854" s="3" t="s">
        <v>541</v>
      </c>
      <c r="N854" s="3" t="s">
        <v>542</v>
      </c>
      <c r="Q854" s="16" t="s">
        <v>2655</v>
      </c>
      <c r="R854" s="16" t="s">
        <v>45</v>
      </c>
      <c r="S854" s="38">
        <v>975</v>
      </c>
      <c r="T854" s="16" t="s">
        <v>450</v>
      </c>
      <c r="U854" s="38">
        <v>3900</v>
      </c>
      <c r="V854" s="16" t="s">
        <v>1719</v>
      </c>
      <c r="W854" s="3" t="s">
        <v>45</v>
      </c>
      <c r="X854" s="3" t="s">
        <v>438</v>
      </c>
      <c r="Y854" s="16" t="s">
        <v>441</v>
      </c>
      <c r="Z854" s="16" t="s">
        <v>440</v>
      </c>
      <c r="AA854" s="16" t="s">
        <v>441</v>
      </c>
      <c r="AB854" s="16" t="s">
        <v>438</v>
      </c>
      <c r="AC854" s="16" t="s">
        <v>441</v>
      </c>
      <c r="AD854" s="16" t="s">
        <v>438</v>
      </c>
      <c r="AE854" s="3"/>
      <c r="AF854" s="3"/>
    </row>
    <row r="855" spans="1:32" ht="102">
      <c r="A855" s="16" t="s">
        <v>239</v>
      </c>
      <c r="B855" s="19" t="s">
        <v>240</v>
      </c>
      <c r="E855" s="3" t="s">
        <v>241</v>
      </c>
      <c r="F855" s="16" t="s">
        <v>242</v>
      </c>
      <c r="G855" s="16" t="s">
        <v>2665</v>
      </c>
      <c r="H855" s="3" t="s">
        <v>1149</v>
      </c>
      <c r="I855" s="3" t="s">
        <v>538</v>
      </c>
      <c r="M855" s="3" t="s">
        <v>545</v>
      </c>
      <c r="Q855" s="16" t="s">
        <v>2655</v>
      </c>
      <c r="R855" s="16" t="s">
        <v>45</v>
      </c>
      <c r="S855" s="38">
        <v>6000</v>
      </c>
      <c r="T855" s="16" t="s">
        <v>450</v>
      </c>
      <c r="U855" s="38">
        <v>13500</v>
      </c>
      <c r="V855" s="16" t="s">
        <v>1719</v>
      </c>
      <c r="W855" s="3" t="s">
        <v>45</v>
      </c>
      <c r="X855" s="3" t="s">
        <v>438</v>
      </c>
      <c r="Y855" s="16" t="s">
        <v>441</v>
      </c>
      <c r="Z855" s="16" t="s">
        <v>440</v>
      </c>
      <c r="AA855" s="16" t="s">
        <v>441</v>
      </c>
      <c r="AB855" s="16" t="s">
        <v>438</v>
      </c>
      <c r="AC855" s="16" t="s">
        <v>441</v>
      </c>
      <c r="AD855" s="16" t="s">
        <v>438</v>
      </c>
      <c r="AE855" s="3"/>
      <c r="AF855" s="3"/>
    </row>
    <row r="856" spans="1:32" ht="105">
      <c r="A856" s="16" t="s">
        <v>239</v>
      </c>
      <c r="B856" s="34" t="s">
        <v>240</v>
      </c>
      <c r="E856" s="3" t="s">
        <v>241</v>
      </c>
      <c r="F856" s="16" t="s">
        <v>242</v>
      </c>
      <c r="G856" s="16" t="s">
        <v>2666</v>
      </c>
      <c r="H856" s="3" t="s">
        <v>1149</v>
      </c>
      <c r="I856" s="3" t="s">
        <v>538</v>
      </c>
      <c r="M856" s="3" t="s">
        <v>622</v>
      </c>
      <c r="Q856" s="16" t="s">
        <v>2667</v>
      </c>
      <c r="R856" s="16" t="s">
        <v>45</v>
      </c>
      <c r="S856" s="38">
        <v>14993</v>
      </c>
      <c r="T856" s="16" t="s">
        <v>450</v>
      </c>
      <c r="U856" s="38">
        <v>65015</v>
      </c>
      <c r="V856" s="16" t="s">
        <v>1719</v>
      </c>
      <c r="W856" s="3" t="s">
        <v>45</v>
      </c>
      <c r="X856" s="3" t="s">
        <v>438</v>
      </c>
      <c r="Y856" s="16" t="s">
        <v>441</v>
      </c>
      <c r="Z856" s="16" t="s">
        <v>550</v>
      </c>
      <c r="AA856" s="16" t="s">
        <v>441</v>
      </c>
      <c r="AB856" s="16" t="s">
        <v>438</v>
      </c>
      <c r="AC856" s="16" t="s">
        <v>441</v>
      </c>
      <c r="AD856" s="16" t="s">
        <v>438</v>
      </c>
      <c r="AE856" s="3"/>
      <c r="AF856" s="3"/>
    </row>
    <row r="857" spans="1:32" ht="102">
      <c r="A857" s="16" t="s">
        <v>239</v>
      </c>
      <c r="B857" s="19" t="s">
        <v>240</v>
      </c>
      <c r="E857" s="3" t="s">
        <v>241</v>
      </c>
      <c r="F857" s="16" t="s">
        <v>242</v>
      </c>
      <c r="G857" s="16" t="s">
        <v>2668</v>
      </c>
      <c r="H857" s="3" t="s">
        <v>1149</v>
      </c>
      <c r="I857" s="3" t="s">
        <v>538</v>
      </c>
      <c r="M857" s="3" t="s">
        <v>622</v>
      </c>
      <c r="Q857" s="16" t="s">
        <v>2655</v>
      </c>
      <c r="R857" s="16" t="s">
        <v>45</v>
      </c>
      <c r="S857" s="38">
        <v>6042</v>
      </c>
      <c r="T857" s="16" t="s">
        <v>450</v>
      </c>
      <c r="U857" s="38">
        <v>120840</v>
      </c>
      <c r="V857" s="16" t="s">
        <v>1719</v>
      </c>
      <c r="W857" s="3" t="s">
        <v>45</v>
      </c>
      <c r="X857" s="3" t="s">
        <v>438</v>
      </c>
      <c r="Y857" s="16" t="s">
        <v>441</v>
      </c>
      <c r="Z857" s="16" t="s">
        <v>440</v>
      </c>
      <c r="AA857" s="16" t="s">
        <v>441</v>
      </c>
      <c r="AB857" s="16" t="s">
        <v>438</v>
      </c>
      <c r="AC857" s="16" t="s">
        <v>441</v>
      </c>
      <c r="AD857" s="16" t="s">
        <v>438</v>
      </c>
      <c r="AE857" s="3"/>
      <c r="AF857" s="3"/>
    </row>
    <row r="858" spans="1:32" ht="102">
      <c r="A858" s="16" t="s">
        <v>239</v>
      </c>
      <c r="B858" s="19" t="s">
        <v>240</v>
      </c>
      <c r="E858" s="3" t="s">
        <v>241</v>
      </c>
      <c r="F858" s="16" t="s">
        <v>242</v>
      </c>
      <c r="G858" s="16" t="s">
        <v>2669</v>
      </c>
      <c r="H858" s="3" t="s">
        <v>1152</v>
      </c>
      <c r="I858" s="3" t="s">
        <v>538</v>
      </c>
      <c r="M858" s="3" t="s">
        <v>539</v>
      </c>
      <c r="Q858" s="16" t="s">
        <v>2655</v>
      </c>
      <c r="R858" s="16" t="s">
        <v>45</v>
      </c>
      <c r="S858" s="38">
        <v>156</v>
      </c>
      <c r="T858" s="16" t="s">
        <v>450</v>
      </c>
      <c r="U858" s="38">
        <v>520</v>
      </c>
      <c r="V858" s="16" t="s">
        <v>1719</v>
      </c>
      <c r="W858" s="3" t="s">
        <v>45</v>
      </c>
      <c r="X858" s="3" t="s">
        <v>438</v>
      </c>
      <c r="Y858" s="16" t="s">
        <v>441</v>
      </c>
      <c r="Z858" s="16" t="s">
        <v>440</v>
      </c>
      <c r="AA858" s="16" t="s">
        <v>441</v>
      </c>
      <c r="AB858" s="16" t="s">
        <v>438</v>
      </c>
      <c r="AC858" s="16" t="s">
        <v>441</v>
      </c>
      <c r="AD858" s="16" t="s">
        <v>438</v>
      </c>
      <c r="AE858" s="3"/>
      <c r="AF858" s="3"/>
    </row>
    <row r="859" spans="1:32" ht="102">
      <c r="A859" s="16" t="s">
        <v>239</v>
      </c>
      <c r="B859" s="19" t="s">
        <v>240</v>
      </c>
      <c r="E859" s="3" t="s">
        <v>241</v>
      </c>
      <c r="F859" s="16" t="s">
        <v>242</v>
      </c>
      <c r="G859" s="16" t="s">
        <v>2670</v>
      </c>
      <c r="H859" s="3" t="s">
        <v>1152</v>
      </c>
      <c r="I859" s="3" t="s">
        <v>538</v>
      </c>
      <c r="M859" s="3" t="s">
        <v>542</v>
      </c>
      <c r="Q859" s="16" t="s">
        <v>2655</v>
      </c>
      <c r="R859" s="16" t="s">
        <v>45</v>
      </c>
      <c r="S859" s="38">
        <v>50</v>
      </c>
      <c r="T859" s="16" t="s">
        <v>450</v>
      </c>
      <c r="U859" s="38">
        <v>200</v>
      </c>
      <c r="V859" s="16" t="s">
        <v>1719</v>
      </c>
      <c r="W859" s="3" t="s">
        <v>45</v>
      </c>
      <c r="X859" s="3" t="s">
        <v>438</v>
      </c>
      <c r="Y859" s="16" t="s">
        <v>441</v>
      </c>
      <c r="Z859" s="16" t="s">
        <v>440</v>
      </c>
      <c r="AA859" s="16" t="s">
        <v>441</v>
      </c>
      <c r="AB859" s="16" t="s">
        <v>438</v>
      </c>
      <c r="AC859" s="16" t="s">
        <v>441</v>
      </c>
      <c r="AD859" s="16" t="s">
        <v>438</v>
      </c>
      <c r="AE859" s="3"/>
      <c r="AF859" s="3"/>
    </row>
    <row r="860" spans="1:32" ht="102">
      <c r="A860" s="16" t="s">
        <v>239</v>
      </c>
      <c r="B860" s="19" t="s">
        <v>240</v>
      </c>
      <c r="E860" s="3" t="s">
        <v>241</v>
      </c>
      <c r="F860" s="16" t="s">
        <v>242</v>
      </c>
      <c r="G860" s="16" t="s">
        <v>2671</v>
      </c>
      <c r="H860" s="3" t="s">
        <v>1152</v>
      </c>
      <c r="I860" s="3" t="s">
        <v>538</v>
      </c>
      <c r="M860" s="3" t="s">
        <v>622</v>
      </c>
      <c r="Q860" s="16" t="s">
        <v>2655</v>
      </c>
      <c r="R860" s="16" t="s">
        <v>45</v>
      </c>
      <c r="S860" s="38">
        <v>7500</v>
      </c>
      <c r="T860" s="16" t="s">
        <v>450</v>
      </c>
      <c r="U860" s="38">
        <v>50000</v>
      </c>
      <c r="V860" s="16" t="s">
        <v>1719</v>
      </c>
      <c r="W860" s="3" t="s">
        <v>45</v>
      </c>
      <c r="X860" s="3" t="s">
        <v>438</v>
      </c>
      <c r="Y860" s="16" t="s">
        <v>441</v>
      </c>
      <c r="Z860" s="16" t="s">
        <v>440</v>
      </c>
      <c r="AA860" s="16" t="s">
        <v>441</v>
      </c>
      <c r="AB860" s="16" t="s">
        <v>438</v>
      </c>
      <c r="AC860" s="16" t="s">
        <v>441</v>
      </c>
      <c r="AD860" s="16" t="s">
        <v>438</v>
      </c>
      <c r="AE860" s="3"/>
      <c r="AF860" s="3"/>
    </row>
    <row r="861" spans="1:32" ht="105">
      <c r="A861" s="16" t="s">
        <v>239</v>
      </c>
      <c r="B861" s="34" t="s">
        <v>240</v>
      </c>
      <c r="E861" s="3" t="s">
        <v>241</v>
      </c>
      <c r="F861" s="16" t="s">
        <v>242</v>
      </c>
      <c r="G861" s="16" t="s">
        <v>2672</v>
      </c>
      <c r="H861" s="3" t="s">
        <v>1152</v>
      </c>
      <c r="I861" s="3" t="s">
        <v>11</v>
      </c>
      <c r="M861" s="3" t="s">
        <v>2673</v>
      </c>
      <c r="Q861" s="16" t="s">
        <v>2655</v>
      </c>
      <c r="R861" s="16" t="s">
        <v>45</v>
      </c>
      <c r="S861" s="38">
        <v>307500</v>
      </c>
      <c r="T861" s="16" t="s">
        <v>450</v>
      </c>
      <c r="U861" s="38">
        <v>5000000</v>
      </c>
      <c r="V861" s="16" t="s">
        <v>1719</v>
      </c>
      <c r="W861" s="3" t="s">
        <v>45</v>
      </c>
      <c r="X861" s="3" t="s">
        <v>438</v>
      </c>
      <c r="Y861" s="16" t="s">
        <v>441</v>
      </c>
      <c r="Z861" s="16" t="s">
        <v>440</v>
      </c>
      <c r="AA861" s="16" t="s">
        <v>441</v>
      </c>
      <c r="AB861" s="16" t="s">
        <v>438</v>
      </c>
      <c r="AC861" s="16" t="s">
        <v>441</v>
      </c>
      <c r="AD861" s="16" t="s">
        <v>438</v>
      </c>
      <c r="AE861" s="3"/>
      <c r="AF861" s="3"/>
    </row>
    <row r="862" spans="1:32" ht="89.25">
      <c r="A862" s="16" t="s">
        <v>239</v>
      </c>
      <c r="B862" s="19" t="s">
        <v>240</v>
      </c>
      <c r="E862" s="3" t="s">
        <v>241</v>
      </c>
      <c r="F862" s="16" t="s">
        <v>242</v>
      </c>
      <c r="G862" s="16" t="s">
        <v>2674</v>
      </c>
      <c r="H862" s="3" t="s">
        <v>1152</v>
      </c>
      <c r="I862" s="3" t="s">
        <v>538</v>
      </c>
      <c r="M862" s="3" t="s">
        <v>540</v>
      </c>
      <c r="N862" s="3" t="s">
        <v>541</v>
      </c>
      <c r="Q862" s="16" t="s">
        <v>2661</v>
      </c>
      <c r="R862" s="16" t="s">
        <v>45</v>
      </c>
      <c r="S862" s="38">
        <v>5200</v>
      </c>
      <c r="T862" s="16" t="s">
        <v>450</v>
      </c>
      <c r="U862" s="38">
        <v>26000</v>
      </c>
      <c r="V862" s="16" t="s">
        <v>1719</v>
      </c>
      <c r="W862" s="3" t="s">
        <v>45</v>
      </c>
      <c r="X862" s="3" t="s">
        <v>438</v>
      </c>
      <c r="Y862" s="16" t="s">
        <v>441</v>
      </c>
      <c r="Z862" s="16" t="s">
        <v>440</v>
      </c>
      <c r="AA862" s="16" t="s">
        <v>441</v>
      </c>
      <c r="AB862" s="16" t="s">
        <v>438</v>
      </c>
      <c r="AC862" s="16" t="s">
        <v>441</v>
      </c>
      <c r="AD862" s="16" t="s">
        <v>438</v>
      </c>
      <c r="AE862" s="3"/>
      <c r="AF862" s="3"/>
    </row>
    <row r="863" spans="1:32" ht="102">
      <c r="A863" s="16" t="s">
        <v>239</v>
      </c>
      <c r="B863" s="19" t="s">
        <v>240</v>
      </c>
      <c r="E863" s="3" t="s">
        <v>241</v>
      </c>
      <c r="F863" s="16" t="s">
        <v>242</v>
      </c>
      <c r="G863" s="16" t="s">
        <v>2675</v>
      </c>
      <c r="H863" s="3" t="s">
        <v>1152</v>
      </c>
      <c r="I863" s="3" t="s">
        <v>538</v>
      </c>
      <c r="M863" s="3" t="s">
        <v>622</v>
      </c>
      <c r="Q863" s="16" t="s">
        <v>2655</v>
      </c>
      <c r="R863" s="16" t="s">
        <v>45</v>
      </c>
      <c r="S863" s="38">
        <v>345</v>
      </c>
      <c r="T863" s="16" t="s">
        <v>450</v>
      </c>
      <c r="U863" s="38">
        <v>1380</v>
      </c>
      <c r="V863" s="16" t="s">
        <v>1719</v>
      </c>
      <c r="W863" s="3" t="s">
        <v>45</v>
      </c>
      <c r="X863" s="3" t="s">
        <v>438</v>
      </c>
      <c r="Y863" s="16" t="s">
        <v>441</v>
      </c>
      <c r="Z863" s="16" t="s">
        <v>440</v>
      </c>
      <c r="AA863" s="16" t="s">
        <v>441</v>
      </c>
      <c r="AB863" s="16" t="s">
        <v>438</v>
      </c>
      <c r="AC863" s="16" t="s">
        <v>441</v>
      </c>
      <c r="AD863" s="16" t="s">
        <v>438</v>
      </c>
      <c r="AE863" s="3"/>
      <c r="AF863" s="3"/>
    </row>
    <row r="864" spans="1:32" ht="102">
      <c r="A864" s="16" t="s">
        <v>239</v>
      </c>
      <c r="B864" s="19" t="s">
        <v>240</v>
      </c>
      <c r="E864" s="3" t="s">
        <v>241</v>
      </c>
      <c r="F864" s="16" t="s">
        <v>242</v>
      </c>
      <c r="G864" s="16" t="s">
        <v>2676</v>
      </c>
      <c r="H864" s="3" t="s">
        <v>1152</v>
      </c>
      <c r="I864" s="3" t="s">
        <v>538</v>
      </c>
      <c r="M864" s="3" t="s">
        <v>622</v>
      </c>
      <c r="N864" s="3" t="s">
        <v>548</v>
      </c>
      <c r="Q864" s="16" t="s">
        <v>2655</v>
      </c>
      <c r="R864" s="16" t="s">
        <v>45</v>
      </c>
      <c r="S864" s="38">
        <v>8316</v>
      </c>
      <c r="T864" s="16" t="s">
        <v>450</v>
      </c>
      <c r="U864" s="38">
        <v>33264</v>
      </c>
      <c r="V864" s="16" t="s">
        <v>1719</v>
      </c>
      <c r="W864" s="3" t="s">
        <v>45</v>
      </c>
      <c r="X864" s="3" t="s">
        <v>438</v>
      </c>
      <c r="Y864" s="16" t="s">
        <v>441</v>
      </c>
      <c r="Z864" s="16" t="s">
        <v>440</v>
      </c>
      <c r="AA864" s="16" t="s">
        <v>441</v>
      </c>
      <c r="AB864" s="16" t="s">
        <v>438</v>
      </c>
      <c r="AC864" s="16" t="s">
        <v>441</v>
      </c>
      <c r="AD864" s="16" t="s">
        <v>438</v>
      </c>
      <c r="AE864" s="3"/>
      <c r="AF864" s="3"/>
    </row>
    <row r="865" spans="1:32" ht="102">
      <c r="A865" s="16" t="s">
        <v>239</v>
      </c>
      <c r="B865" s="19" t="s">
        <v>240</v>
      </c>
      <c r="E865" s="3" t="s">
        <v>241</v>
      </c>
      <c r="F865" s="16" t="s">
        <v>242</v>
      </c>
      <c r="G865" s="16" t="s">
        <v>2677</v>
      </c>
      <c r="H865" s="3" t="s">
        <v>2213</v>
      </c>
      <c r="I865" s="3" t="s">
        <v>538</v>
      </c>
      <c r="M865" s="3" t="s">
        <v>622</v>
      </c>
      <c r="Q865" s="16" t="s">
        <v>2655</v>
      </c>
      <c r="R865" s="16" t="s">
        <v>45</v>
      </c>
      <c r="S865" s="38">
        <v>560</v>
      </c>
      <c r="T865" s="16" t="s">
        <v>450</v>
      </c>
      <c r="U865" s="38">
        <v>2230</v>
      </c>
      <c r="V865" s="16" t="s">
        <v>1719</v>
      </c>
      <c r="W865" s="3" t="s">
        <v>45</v>
      </c>
      <c r="X865" s="3" t="s">
        <v>438</v>
      </c>
      <c r="Y865" s="16" t="s">
        <v>441</v>
      </c>
      <c r="Z865" s="16" t="s">
        <v>550</v>
      </c>
      <c r="AA865" s="16" t="s">
        <v>441</v>
      </c>
      <c r="AB865" s="16" t="s">
        <v>438</v>
      </c>
      <c r="AC865" s="16" t="s">
        <v>441</v>
      </c>
      <c r="AD865" s="16" t="s">
        <v>438</v>
      </c>
      <c r="AE865" s="3"/>
      <c r="AF865" s="3"/>
    </row>
    <row r="866" spans="1:32" ht="127.5">
      <c r="A866" s="16" t="s">
        <v>239</v>
      </c>
      <c r="B866" s="19" t="s">
        <v>240</v>
      </c>
      <c r="E866" s="3" t="s">
        <v>241</v>
      </c>
      <c r="F866" s="16" t="s">
        <v>242</v>
      </c>
      <c r="G866" s="16" t="s">
        <v>2678</v>
      </c>
      <c r="H866" s="3" t="s">
        <v>2213</v>
      </c>
      <c r="I866" s="3" t="s">
        <v>538</v>
      </c>
      <c r="M866" s="3" t="s">
        <v>622</v>
      </c>
      <c r="Q866" s="16" t="s">
        <v>2679</v>
      </c>
      <c r="R866" s="16" t="s">
        <v>45</v>
      </c>
      <c r="S866" s="38">
        <v>16031</v>
      </c>
      <c r="T866" s="16" t="s">
        <v>450</v>
      </c>
      <c r="U866" s="38">
        <v>106870</v>
      </c>
      <c r="V866" s="16" t="s">
        <v>1719</v>
      </c>
      <c r="W866" s="3" t="s">
        <v>45</v>
      </c>
      <c r="X866" s="3" t="s">
        <v>438</v>
      </c>
      <c r="Y866" s="16" t="s">
        <v>441</v>
      </c>
      <c r="Z866" s="16" t="s">
        <v>550</v>
      </c>
      <c r="AA866" s="16" t="s">
        <v>441</v>
      </c>
      <c r="AB866" s="16" t="s">
        <v>438</v>
      </c>
      <c r="AC866" s="16" t="s">
        <v>441</v>
      </c>
      <c r="AD866" s="16" t="s">
        <v>438</v>
      </c>
      <c r="AE866" s="3"/>
      <c r="AF866" s="3"/>
    </row>
    <row r="867" spans="1:32" ht="89.25">
      <c r="A867" s="16" t="s">
        <v>239</v>
      </c>
      <c r="B867" s="19" t="s">
        <v>240</v>
      </c>
      <c r="E867" s="3" t="s">
        <v>241</v>
      </c>
      <c r="F867" s="16" t="s">
        <v>242</v>
      </c>
      <c r="G867" s="16" t="s">
        <v>2680</v>
      </c>
      <c r="H867" s="3" t="s">
        <v>2681</v>
      </c>
      <c r="I867" s="3" t="s">
        <v>13</v>
      </c>
      <c r="M867" s="3" t="s">
        <v>941</v>
      </c>
      <c r="Q867" s="16" t="s">
        <v>2628</v>
      </c>
      <c r="R867" s="16" t="s">
        <v>45</v>
      </c>
      <c r="S867" s="38">
        <v>0</v>
      </c>
      <c r="T867" s="16" t="s">
        <v>450</v>
      </c>
      <c r="U867" s="38" t="s">
        <v>45</v>
      </c>
      <c r="V867" s="16" t="s">
        <v>438</v>
      </c>
      <c r="W867" s="3" t="s">
        <v>45</v>
      </c>
      <c r="X867" s="3" t="s">
        <v>438</v>
      </c>
      <c r="Y867" s="16" t="s">
        <v>441</v>
      </c>
      <c r="Z867" s="16" t="s">
        <v>440</v>
      </c>
      <c r="AA867" s="16" t="s">
        <v>441</v>
      </c>
      <c r="AB867" s="16" t="s">
        <v>438</v>
      </c>
      <c r="AC867" s="16" t="s">
        <v>441</v>
      </c>
      <c r="AD867" s="16" t="s">
        <v>438</v>
      </c>
      <c r="AE867" s="3"/>
      <c r="AF867" s="3"/>
    </row>
    <row r="868" spans="1:32" ht="89.25">
      <c r="A868" s="16" t="s">
        <v>239</v>
      </c>
      <c r="B868" s="19" t="s">
        <v>240</v>
      </c>
      <c r="E868" s="3" t="s">
        <v>241</v>
      </c>
      <c r="F868" s="16" t="s">
        <v>242</v>
      </c>
      <c r="G868" s="16" t="s">
        <v>2682</v>
      </c>
      <c r="H868" s="3" t="s">
        <v>2683</v>
      </c>
      <c r="I868" s="3" t="s">
        <v>538</v>
      </c>
      <c r="M868" s="3" t="s">
        <v>568</v>
      </c>
      <c r="Q868" s="16" t="s">
        <v>2256</v>
      </c>
      <c r="R868" s="16" t="s">
        <v>45</v>
      </c>
      <c r="S868" s="38">
        <v>71663</v>
      </c>
      <c r="T868" s="16" t="s">
        <v>450</v>
      </c>
      <c r="U868" s="38">
        <v>2568513</v>
      </c>
      <c r="V868" s="16" t="s">
        <v>1719</v>
      </c>
      <c r="W868" s="3" t="s">
        <v>45</v>
      </c>
      <c r="X868" s="3" t="s">
        <v>438</v>
      </c>
      <c r="Y868" s="16" t="s">
        <v>441</v>
      </c>
      <c r="Z868" s="16" t="s">
        <v>440</v>
      </c>
      <c r="AA868" s="16" t="s">
        <v>441</v>
      </c>
      <c r="AB868" s="16" t="s">
        <v>438</v>
      </c>
      <c r="AC868" s="16" t="s">
        <v>441</v>
      </c>
      <c r="AD868" s="16" t="s">
        <v>438</v>
      </c>
    </row>
    <row r="869" spans="1:32" ht="89.25">
      <c r="A869" s="16" t="s">
        <v>239</v>
      </c>
      <c r="B869" s="19" t="s">
        <v>240</v>
      </c>
      <c r="E869" s="3" t="s">
        <v>241</v>
      </c>
      <c r="F869" s="16" t="s">
        <v>242</v>
      </c>
      <c r="G869" s="16" t="s">
        <v>2684</v>
      </c>
      <c r="H869" s="3" t="s">
        <v>2683</v>
      </c>
      <c r="I869" s="3" t="s">
        <v>13</v>
      </c>
      <c r="M869" s="3" t="s">
        <v>929</v>
      </c>
      <c r="Q869" s="16" t="s">
        <v>2256</v>
      </c>
      <c r="R869" s="16" t="s">
        <v>45</v>
      </c>
      <c r="S869" s="38">
        <v>9416</v>
      </c>
      <c r="T869" s="16" t="s">
        <v>450</v>
      </c>
      <c r="U869" s="38">
        <v>188</v>
      </c>
      <c r="V869" s="16" t="s">
        <v>1719</v>
      </c>
      <c r="W869" s="3" t="s">
        <v>45</v>
      </c>
      <c r="X869" s="3" t="s">
        <v>438</v>
      </c>
      <c r="Y869" s="16" t="s">
        <v>441</v>
      </c>
      <c r="Z869" s="16" t="s">
        <v>440</v>
      </c>
      <c r="AA869" s="16" t="s">
        <v>441</v>
      </c>
      <c r="AB869" s="16" t="s">
        <v>438</v>
      </c>
      <c r="AC869" s="16" t="s">
        <v>441</v>
      </c>
      <c r="AD869" s="16" t="s">
        <v>438</v>
      </c>
      <c r="AE869" s="3"/>
      <c r="AF869" s="3"/>
    </row>
    <row r="870" spans="1:32" ht="105">
      <c r="A870" s="16" t="s">
        <v>239</v>
      </c>
      <c r="B870" s="34" t="s">
        <v>240</v>
      </c>
      <c r="E870" s="3" t="s">
        <v>241</v>
      </c>
      <c r="F870" s="16" t="s">
        <v>242</v>
      </c>
      <c r="G870" s="16" t="s">
        <v>2685</v>
      </c>
      <c r="H870" s="3" t="s">
        <v>2683</v>
      </c>
      <c r="I870" s="3" t="s">
        <v>13</v>
      </c>
      <c r="M870" s="3" t="s">
        <v>601</v>
      </c>
      <c r="N870" s="3" t="s">
        <v>746</v>
      </c>
      <c r="O870" s="3" t="s">
        <v>747</v>
      </c>
      <c r="Q870" s="16" t="s">
        <v>2628</v>
      </c>
      <c r="R870" s="16" t="s">
        <v>45</v>
      </c>
      <c r="S870" s="38">
        <v>128750</v>
      </c>
      <c r="T870" s="16" t="s">
        <v>450</v>
      </c>
      <c r="U870" s="38">
        <v>250000</v>
      </c>
      <c r="V870" s="16" t="s">
        <v>1719</v>
      </c>
      <c r="W870" s="3" t="s">
        <v>45</v>
      </c>
      <c r="X870" s="3" t="s">
        <v>438</v>
      </c>
      <c r="Y870" s="16" t="s">
        <v>441</v>
      </c>
      <c r="Z870" s="16" t="s">
        <v>440</v>
      </c>
      <c r="AA870" s="16" t="s">
        <v>441</v>
      </c>
      <c r="AB870" s="16" t="s">
        <v>438</v>
      </c>
      <c r="AC870" s="16" t="s">
        <v>441</v>
      </c>
      <c r="AD870" s="16" t="s">
        <v>438</v>
      </c>
      <c r="AE870" s="3"/>
      <c r="AF870" s="3"/>
    </row>
    <row r="871" spans="1:32" ht="89.25">
      <c r="A871" s="16" t="s">
        <v>239</v>
      </c>
      <c r="B871" s="19" t="s">
        <v>240</v>
      </c>
      <c r="E871" s="3" t="s">
        <v>241</v>
      </c>
      <c r="F871" s="16" t="s">
        <v>242</v>
      </c>
      <c r="G871" s="16" t="s">
        <v>2686</v>
      </c>
      <c r="H871" s="3" t="s">
        <v>1166</v>
      </c>
      <c r="I871" s="3" t="s">
        <v>15</v>
      </c>
      <c r="M871" s="3" t="s">
        <v>592</v>
      </c>
      <c r="Q871" s="16" t="s">
        <v>2628</v>
      </c>
      <c r="R871" s="16" t="s">
        <v>45</v>
      </c>
      <c r="S871" s="38">
        <v>4159</v>
      </c>
      <c r="T871" s="16" t="s">
        <v>450</v>
      </c>
      <c r="U871" s="38">
        <v>33269</v>
      </c>
      <c r="V871" s="16" t="s">
        <v>1719</v>
      </c>
      <c r="W871" s="3" t="s">
        <v>45</v>
      </c>
      <c r="X871" s="3" t="s">
        <v>438</v>
      </c>
      <c r="Y871" s="16" t="s">
        <v>441</v>
      </c>
      <c r="Z871" s="16" t="s">
        <v>440</v>
      </c>
      <c r="AA871" s="16" t="s">
        <v>441</v>
      </c>
      <c r="AB871" s="16" t="s">
        <v>438</v>
      </c>
      <c r="AC871" s="16" t="s">
        <v>441</v>
      </c>
      <c r="AD871" s="16" t="s">
        <v>438</v>
      </c>
      <c r="AE871" s="3"/>
      <c r="AF871" s="3"/>
    </row>
    <row r="872" spans="1:32" ht="105">
      <c r="A872" s="16" t="s">
        <v>239</v>
      </c>
      <c r="B872" s="34" t="s">
        <v>240</v>
      </c>
      <c r="E872" s="3" t="s">
        <v>241</v>
      </c>
      <c r="F872" s="16" t="s">
        <v>242</v>
      </c>
      <c r="G872" s="16" t="s">
        <v>2687</v>
      </c>
      <c r="H872" s="3" t="s">
        <v>1166</v>
      </c>
      <c r="I872" s="3" t="s">
        <v>15</v>
      </c>
      <c r="J872" s="3" t="s">
        <v>16</v>
      </c>
      <c r="M872" s="3" t="s">
        <v>1636</v>
      </c>
      <c r="N872" s="3" t="s">
        <v>1084</v>
      </c>
      <c r="Q872" s="16" t="s">
        <v>2628</v>
      </c>
      <c r="R872" s="16" t="s">
        <v>45</v>
      </c>
      <c r="S872" s="38">
        <v>3878</v>
      </c>
      <c r="T872" s="16" t="s">
        <v>450</v>
      </c>
      <c r="U872" s="38">
        <v>49477</v>
      </c>
      <c r="V872" s="16" t="s">
        <v>1719</v>
      </c>
      <c r="W872" s="3" t="s">
        <v>45</v>
      </c>
      <c r="X872" s="3" t="s">
        <v>438</v>
      </c>
      <c r="Y872" s="16" t="s">
        <v>441</v>
      </c>
      <c r="Z872" s="16" t="s">
        <v>440</v>
      </c>
      <c r="AA872" s="16" t="s">
        <v>441</v>
      </c>
      <c r="AB872" s="16" t="s">
        <v>438</v>
      </c>
      <c r="AC872" s="16" t="s">
        <v>441</v>
      </c>
      <c r="AD872" s="16" t="s">
        <v>438</v>
      </c>
      <c r="AE872" s="3"/>
      <c r="AF872" s="3"/>
    </row>
    <row r="873" spans="1:32" ht="89.25">
      <c r="A873" s="16" t="s">
        <v>239</v>
      </c>
      <c r="B873" s="19" t="s">
        <v>240</v>
      </c>
      <c r="E873" s="3" t="s">
        <v>241</v>
      </c>
      <c r="F873" s="16" t="s">
        <v>242</v>
      </c>
      <c r="G873" s="16" t="s">
        <v>2688</v>
      </c>
      <c r="H873" s="3" t="s">
        <v>2689</v>
      </c>
      <c r="I873" s="3" t="s">
        <v>11</v>
      </c>
      <c r="M873" s="3" t="s">
        <v>552</v>
      </c>
      <c r="Q873" s="16" t="s">
        <v>2690</v>
      </c>
      <c r="R873" s="16" t="s">
        <v>45</v>
      </c>
      <c r="S873" s="38">
        <v>2270</v>
      </c>
      <c r="T873" s="16" t="s">
        <v>450</v>
      </c>
      <c r="U873" s="38">
        <v>11352</v>
      </c>
      <c r="V873" s="16" t="s">
        <v>1719</v>
      </c>
      <c r="W873" s="3" t="s">
        <v>45</v>
      </c>
      <c r="X873" s="3" t="s">
        <v>438</v>
      </c>
      <c r="Y873" s="16" t="s">
        <v>441</v>
      </c>
      <c r="Z873" s="16" t="s">
        <v>440</v>
      </c>
      <c r="AA873" s="16" t="s">
        <v>441</v>
      </c>
      <c r="AB873" s="16" t="s">
        <v>438</v>
      </c>
      <c r="AC873" s="16" t="s">
        <v>441</v>
      </c>
      <c r="AD873" s="16" t="s">
        <v>438</v>
      </c>
      <c r="AE873" s="3"/>
      <c r="AF873" s="3"/>
    </row>
    <row r="874" spans="1:32" ht="102">
      <c r="A874" s="16" t="s">
        <v>239</v>
      </c>
      <c r="B874" s="19" t="s">
        <v>240</v>
      </c>
      <c r="E874" s="3" t="s">
        <v>241</v>
      </c>
      <c r="F874" s="16" t="s">
        <v>242</v>
      </c>
      <c r="G874" s="16" t="s">
        <v>2691</v>
      </c>
      <c r="H874" s="3" t="s">
        <v>2692</v>
      </c>
      <c r="I874" s="3" t="s">
        <v>447</v>
      </c>
      <c r="M874" s="3" t="s">
        <v>481</v>
      </c>
      <c r="Q874" s="16" t="s">
        <v>2693</v>
      </c>
      <c r="R874" s="16" t="s">
        <v>45</v>
      </c>
      <c r="S874" s="38">
        <v>4963</v>
      </c>
      <c r="T874" s="16" t="s">
        <v>450</v>
      </c>
      <c r="U874" s="38">
        <v>19852</v>
      </c>
      <c r="V874" s="16" t="s">
        <v>1719</v>
      </c>
      <c r="W874" s="3" t="s">
        <v>45</v>
      </c>
      <c r="X874" s="3" t="s">
        <v>438</v>
      </c>
      <c r="Y874" s="16" t="s">
        <v>441</v>
      </c>
      <c r="Z874" s="16" t="s">
        <v>550</v>
      </c>
      <c r="AA874" s="16" t="s">
        <v>441</v>
      </c>
      <c r="AB874" s="16" t="s">
        <v>438</v>
      </c>
      <c r="AC874" s="16" t="s">
        <v>441</v>
      </c>
      <c r="AD874" s="16" t="s">
        <v>438</v>
      </c>
      <c r="AE874" s="3"/>
      <c r="AF874" s="3"/>
    </row>
    <row r="875" spans="1:32" ht="102">
      <c r="A875" s="16" t="s">
        <v>239</v>
      </c>
      <c r="B875" s="19" t="s">
        <v>240</v>
      </c>
      <c r="E875" s="3" t="s">
        <v>241</v>
      </c>
      <c r="F875" s="16" t="s">
        <v>242</v>
      </c>
      <c r="G875" s="16" t="s">
        <v>2694</v>
      </c>
      <c r="H875" s="3" t="s">
        <v>2692</v>
      </c>
      <c r="I875" s="3" t="s">
        <v>447</v>
      </c>
      <c r="M875" s="3" t="s">
        <v>481</v>
      </c>
      <c r="N875" s="3" t="s">
        <v>716</v>
      </c>
      <c r="Q875" s="16" t="s">
        <v>2693</v>
      </c>
      <c r="R875" s="16" t="s">
        <v>45</v>
      </c>
      <c r="S875" s="38">
        <v>155173</v>
      </c>
      <c r="T875" s="16" t="s">
        <v>450</v>
      </c>
      <c r="U875" s="38">
        <v>965413</v>
      </c>
      <c r="V875" s="16" t="s">
        <v>1719</v>
      </c>
      <c r="W875" s="3" t="s">
        <v>45</v>
      </c>
      <c r="X875" s="3" t="s">
        <v>438</v>
      </c>
      <c r="Y875" s="16" t="s">
        <v>441</v>
      </c>
      <c r="Z875" s="16" t="s">
        <v>440</v>
      </c>
      <c r="AA875" s="16" t="s">
        <v>441</v>
      </c>
      <c r="AB875" s="16" t="s">
        <v>438</v>
      </c>
      <c r="AC875" s="16" t="s">
        <v>441</v>
      </c>
      <c r="AD875" s="16" t="s">
        <v>438</v>
      </c>
      <c r="AE875" s="3"/>
      <c r="AF875" s="3"/>
    </row>
    <row r="876" spans="1:32" ht="76.5">
      <c r="A876" s="16" t="s">
        <v>299</v>
      </c>
      <c r="B876" s="19" t="s">
        <v>2695</v>
      </c>
      <c r="E876" s="3" t="s">
        <v>301</v>
      </c>
      <c r="F876" s="16" t="s">
        <v>302</v>
      </c>
      <c r="G876" s="16" t="s">
        <v>2696</v>
      </c>
      <c r="H876" s="3" t="s">
        <v>2697</v>
      </c>
      <c r="I876" s="3" t="s">
        <v>11</v>
      </c>
      <c r="M876" s="3" t="s">
        <v>555</v>
      </c>
      <c r="Q876" s="16" t="s">
        <v>2698</v>
      </c>
      <c r="R876" s="16" t="s">
        <v>45</v>
      </c>
      <c r="S876" s="38">
        <v>475060</v>
      </c>
      <c r="T876" s="16" t="s">
        <v>450</v>
      </c>
      <c r="U876" s="38">
        <v>1137143</v>
      </c>
      <c r="V876" s="16" t="s">
        <v>483</v>
      </c>
      <c r="W876" s="3" t="s">
        <v>143</v>
      </c>
      <c r="X876" s="3" t="s">
        <v>438</v>
      </c>
      <c r="Y876" s="16" t="s">
        <v>439</v>
      </c>
      <c r="Z876" s="16" t="s">
        <v>550</v>
      </c>
      <c r="AA876" s="16" t="s">
        <v>441</v>
      </c>
      <c r="AB876" s="16" t="s">
        <v>2699</v>
      </c>
      <c r="AC876" s="16" t="s">
        <v>441</v>
      </c>
      <c r="AD876" s="16" t="s">
        <v>438</v>
      </c>
      <c r="AE876" s="3"/>
      <c r="AF876" s="3"/>
    </row>
    <row r="877" spans="1:32" ht="76.5">
      <c r="A877" s="16" t="s">
        <v>299</v>
      </c>
      <c r="B877" s="19" t="s">
        <v>2695</v>
      </c>
      <c r="E877" s="3" t="s">
        <v>301</v>
      </c>
      <c r="F877" s="16" t="s">
        <v>302</v>
      </c>
      <c r="G877" s="16" t="s">
        <v>2700</v>
      </c>
      <c r="H877" s="3" t="s">
        <v>2701</v>
      </c>
      <c r="I877" s="3" t="s">
        <v>11</v>
      </c>
      <c r="J877" s="3" t="s">
        <v>538</v>
      </c>
      <c r="M877" s="3" t="s">
        <v>558</v>
      </c>
      <c r="N877" s="3" t="s">
        <v>549</v>
      </c>
      <c r="Q877" s="16" t="s">
        <v>2702</v>
      </c>
      <c r="R877" s="16" t="s">
        <v>45</v>
      </c>
      <c r="S877" s="38">
        <v>69235</v>
      </c>
      <c r="T877" s="16" t="s">
        <v>450</v>
      </c>
      <c r="U877" s="38">
        <v>928671</v>
      </c>
      <c r="V877" s="16" t="s">
        <v>483</v>
      </c>
      <c r="W877" s="3" t="s">
        <v>143</v>
      </c>
      <c r="X877" s="3" t="s">
        <v>438</v>
      </c>
      <c r="Y877" s="16" t="s">
        <v>439</v>
      </c>
      <c r="Z877" s="16" t="s">
        <v>440</v>
      </c>
      <c r="AA877" s="16" t="s">
        <v>441</v>
      </c>
      <c r="AB877" s="16" t="s">
        <v>438</v>
      </c>
      <c r="AC877" s="16" t="s">
        <v>441</v>
      </c>
      <c r="AD877" s="16" t="s">
        <v>438</v>
      </c>
      <c r="AE877" s="3"/>
      <c r="AF877" s="3"/>
    </row>
    <row r="878" spans="1:32" ht="90">
      <c r="A878" s="16" t="s">
        <v>299</v>
      </c>
      <c r="B878" s="34" t="s">
        <v>2695</v>
      </c>
      <c r="E878" s="3" t="s">
        <v>301</v>
      </c>
      <c r="F878" s="16" t="s">
        <v>302</v>
      </c>
      <c r="G878" s="16" t="s">
        <v>2703</v>
      </c>
      <c r="H878" s="3" t="s">
        <v>2704</v>
      </c>
      <c r="I878" s="3" t="s">
        <v>538</v>
      </c>
      <c r="M878" s="3" t="s">
        <v>548</v>
      </c>
      <c r="N878" s="3" t="s">
        <v>601</v>
      </c>
      <c r="O878" s="3" t="s">
        <v>541</v>
      </c>
      <c r="Q878" s="16" t="s">
        <v>2705</v>
      </c>
      <c r="R878" s="16" t="s">
        <v>45</v>
      </c>
      <c r="S878" s="38">
        <v>97469</v>
      </c>
      <c r="T878" s="16" t="s">
        <v>450</v>
      </c>
      <c r="U878" s="38">
        <v>702237</v>
      </c>
      <c r="V878" s="16" t="s">
        <v>483</v>
      </c>
      <c r="W878" s="3" t="s">
        <v>143</v>
      </c>
      <c r="X878" s="3" t="s">
        <v>438</v>
      </c>
      <c r="Y878" s="16" t="s">
        <v>439</v>
      </c>
      <c r="Z878" s="16" t="s">
        <v>550</v>
      </c>
      <c r="AA878" s="16" t="s">
        <v>441</v>
      </c>
      <c r="AB878" s="16" t="s">
        <v>438</v>
      </c>
      <c r="AC878" s="16" t="s">
        <v>441</v>
      </c>
      <c r="AD878" s="16" t="s">
        <v>438</v>
      </c>
      <c r="AE878" s="3"/>
      <c r="AF878" s="3"/>
    </row>
    <row r="879" spans="1:32" ht="76.5">
      <c r="A879" s="16" t="s">
        <v>299</v>
      </c>
      <c r="B879" s="19" t="s">
        <v>2695</v>
      </c>
      <c r="E879" s="3" t="s">
        <v>301</v>
      </c>
      <c r="F879" s="16" t="s">
        <v>302</v>
      </c>
      <c r="G879" s="16" t="s">
        <v>2706</v>
      </c>
      <c r="H879" s="3" t="s">
        <v>2707</v>
      </c>
      <c r="I879" s="3" t="s">
        <v>14</v>
      </c>
      <c r="M879" s="3" t="s">
        <v>506</v>
      </c>
      <c r="Q879" s="16" t="s">
        <v>2705</v>
      </c>
      <c r="R879" s="16" t="s">
        <v>45</v>
      </c>
      <c r="S879" s="38">
        <v>432161</v>
      </c>
      <c r="T879" s="16" t="s">
        <v>450</v>
      </c>
      <c r="U879" s="38">
        <v>19008905</v>
      </c>
      <c r="V879" s="16" t="s">
        <v>483</v>
      </c>
      <c r="W879" s="3" t="s">
        <v>143</v>
      </c>
      <c r="X879" s="3" t="s">
        <v>438</v>
      </c>
      <c r="Y879" s="16" t="s">
        <v>439</v>
      </c>
      <c r="Z879" s="16" t="s">
        <v>550</v>
      </c>
      <c r="AA879" s="16" t="s">
        <v>441</v>
      </c>
      <c r="AB879" s="16" t="s">
        <v>438</v>
      </c>
      <c r="AC879" s="16" t="s">
        <v>441</v>
      </c>
      <c r="AD879" s="16" t="s">
        <v>438</v>
      </c>
      <c r="AE879" s="3"/>
      <c r="AF879" s="3"/>
    </row>
    <row r="880" spans="1:32" ht="76.5">
      <c r="A880" s="16" t="s">
        <v>299</v>
      </c>
      <c r="B880" s="19" t="s">
        <v>2695</v>
      </c>
      <c r="E880" s="3" t="s">
        <v>301</v>
      </c>
      <c r="F880" s="16" t="s">
        <v>302</v>
      </c>
      <c r="G880" s="16" t="s">
        <v>2708</v>
      </c>
      <c r="H880" s="3" t="s">
        <v>2709</v>
      </c>
      <c r="I880" s="3" t="s">
        <v>14</v>
      </c>
      <c r="M880" s="3" t="s">
        <v>435</v>
      </c>
      <c r="N880" s="3" t="s">
        <v>461</v>
      </c>
      <c r="Q880" s="16" t="s">
        <v>2710</v>
      </c>
      <c r="R880" s="16" t="s">
        <v>45</v>
      </c>
      <c r="S880" s="38">
        <v>750042</v>
      </c>
      <c r="T880" s="16" t="s">
        <v>450</v>
      </c>
      <c r="U880" s="38">
        <v>2531295</v>
      </c>
      <c r="V880" s="16" t="s">
        <v>483</v>
      </c>
      <c r="W880" s="3" t="s">
        <v>143</v>
      </c>
      <c r="X880" s="3" t="s">
        <v>438</v>
      </c>
      <c r="Y880" s="16" t="s">
        <v>439</v>
      </c>
      <c r="Z880" s="16" t="s">
        <v>550</v>
      </c>
      <c r="AA880" s="16" t="s">
        <v>441</v>
      </c>
      <c r="AB880" s="16" t="s">
        <v>438</v>
      </c>
      <c r="AC880" s="16" t="s">
        <v>441</v>
      </c>
      <c r="AD880" s="16" t="s">
        <v>438</v>
      </c>
      <c r="AE880" s="3"/>
      <c r="AF880" s="3"/>
    </row>
    <row r="881" spans="1:32" ht="76.5">
      <c r="A881" s="16" t="s">
        <v>299</v>
      </c>
      <c r="B881" s="19" t="s">
        <v>2695</v>
      </c>
      <c r="E881" s="3" t="s">
        <v>301</v>
      </c>
      <c r="F881" s="16" t="s">
        <v>302</v>
      </c>
      <c r="G881" s="16" t="s">
        <v>2711</v>
      </c>
      <c r="H881" s="3" t="s">
        <v>2712</v>
      </c>
      <c r="I881" s="3" t="s">
        <v>14</v>
      </c>
      <c r="J881" s="3" t="s">
        <v>447</v>
      </c>
      <c r="M881" s="3" t="s">
        <v>534</v>
      </c>
      <c r="N881" s="3" t="s">
        <v>601</v>
      </c>
      <c r="O881" s="3" t="s">
        <v>601</v>
      </c>
      <c r="Q881" s="16" t="s">
        <v>2713</v>
      </c>
      <c r="R881" s="16" t="s">
        <v>45</v>
      </c>
      <c r="S881" s="38">
        <v>312671</v>
      </c>
      <c r="T881" s="16" t="s">
        <v>450</v>
      </c>
      <c r="U881" s="38">
        <v>1354906</v>
      </c>
      <c r="V881" s="16" t="s">
        <v>483</v>
      </c>
      <c r="W881" s="3" t="s">
        <v>143</v>
      </c>
      <c r="X881" s="3" t="s">
        <v>438</v>
      </c>
      <c r="Y881" s="16" t="s">
        <v>439</v>
      </c>
      <c r="Z881" s="16" t="s">
        <v>440</v>
      </c>
      <c r="AA881" s="16" t="s">
        <v>439</v>
      </c>
      <c r="AB881" s="16" t="s">
        <v>45</v>
      </c>
      <c r="AC881" s="16" t="s">
        <v>441</v>
      </c>
      <c r="AD881" s="16" t="s">
        <v>438</v>
      </c>
      <c r="AE881" s="3"/>
      <c r="AF881" s="3"/>
    </row>
    <row r="882" spans="1:32" ht="90">
      <c r="A882" s="16" t="s">
        <v>299</v>
      </c>
      <c r="B882" s="34" t="s">
        <v>2695</v>
      </c>
      <c r="E882" s="3" t="s">
        <v>301</v>
      </c>
      <c r="F882" s="16" t="s">
        <v>302</v>
      </c>
      <c r="G882" s="16" t="s">
        <v>2714</v>
      </c>
      <c r="H882" s="3" t="s">
        <v>2715</v>
      </c>
      <c r="I882" s="3" t="s">
        <v>15</v>
      </c>
      <c r="M882" s="3" t="s">
        <v>566</v>
      </c>
      <c r="N882" s="3" t="s">
        <v>630</v>
      </c>
      <c r="Q882" s="16" t="s">
        <v>2716</v>
      </c>
      <c r="R882" s="16" t="s">
        <v>45</v>
      </c>
      <c r="S882" s="38">
        <v>1593720</v>
      </c>
      <c r="T882" s="16" t="s">
        <v>450</v>
      </c>
      <c r="U882" s="38">
        <v>7968602</v>
      </c>
      <c r="V882" s="16" t="s">
        <v>483</v>
      </c>
      <c r="W882" s="3" t="s">
        <v>143</v>
      </c>
      <c r="X882" s="3" t="s">
        <v>438</v>
      </c>
      <c r="Y882" s="16" t="s">
        <v>439</v>
      </c>
      <c r="Z882" s="16" t="s">
        <v>440</v>
      </c>
      <c r="AA882" s="16" t="s">
        <v>441</v>
      </c>
      <c r="AB882" s="16" t="s">
        <v>438</v>
      </c>
      <c r="AC882" s="16" t="s">
        <v>441</v>
      </c>
      <c r="AD882" s="16" t="s">
        <v>438</v>
      </c>
      <c r="AE882" s="3"/>
      <c r="AF882" s="3"/>
    </row>
    <row r="883" spans="1:32" ht="63.75">
      <c r="A883" s="16" t="s">
        <v>83</v>
      </c>
      <c r="B883" s="19" t="s">
        <v>84</v>
      </c>
      <c r="E883" s="3" t="s">
        <v>85</v>
      </c>
      <c r="F883" s="16" t="s">
        <v>86</v>
      </c>
      <c r="G883" s="16" t="s">
        <v>2717</v>
      </c>
      <c r="H883" s="3" t="s">
        <v>1948</v>
      </c>
      <c r="I883" s="3" t="s">
        <v>14</v>
      </c>
      <c r="M883" s="3" t="s">
        <v>506</v>
      </c>
      <c r="Q883" s="16" t="s">
        <v>2718</v>
      </c>
      <c r="R883" s="16" t="s">
        <v>45</v>
      </c>
      <c r="S883" s="38">
        <v>333176.05</v>
      </c>
      <c r="T883" s="16" t="s">
        <v>45</v>
      </c>
      <c r="U883" s="38" t="s">
        <v>45</v>
      </c>
      <c r="V883" s="16" t="s">
        <v>438</v>
      </c>
      <c r="W883" s="3" t="s">
        <v>45</v>
      </c>
      <c r="X883" s="3" t="s">
        <v>438</v>
      </c>
      <c r="Y883" s="16" t="s">
        <v>439</v>
      </c>
      <c r="Z883" s="16" t="s">
        <v>440</v>
      </c>
      <c r="AA883" s="16" t="s">
        <v>441</v>
      </c>
      <c r="AB883" s="16" t="s">
        <v>438</v>
      </c>
      <c r="AC883" s="16" t="s">
        <v>441</v>
      </c>
      <c r="AD883" s="16" t="s">
        <v>438</v>
      </c>
      <c r="AE883" s="3"/>
      <c r="AF883" s="3"/>
    </row>
    <row r="884" spans="1:32" ht="63.75">
      <c r="A884" s="16" t="s">
        <v>83</v>
      </c>
      <c r="B884" s="19" t="s">
        <v>84</v>
      </c>
      <c r="E884" s="3" t="s">
        <v>85</v>
      </c>
      <c r="F884" s="16" t="s">
        <v>86</v>
      </c>
      <c r="G884" s="16" t="s">
        <v>2719</v>
      </c>
      <c r="H884" s="3" t="s">
        <v>1948</v>
      </c>
      <c r="I884" s="3" t="s">
        <v>14</v>
      </c>
      <c r="M884" s="3" t="s">
        <v>506</v>
      </c>
      <c r="Q884" s="16" t="s">
        <v>2720</v>
      </c>
      <c r="R884" s="16" t="s">
        <v>45</v>
      </c>
      <c r="S884" s="38" t="s">
        <v>45</v>
      </c>
      <c r="T884" s="39" t="s">
        <v>438</v>
      </c>
      <c r="U884" s="38" t="s">
        <v>438</v>
      </c>
      <c r="V884" s="39" t="s">
        <v>438</v>
      </c>
      <c r="W884" s="3" t="s">
        <v>438</v>
      </c>
      <c r="X884" s="3" t="s">
        <v>438</v>
      </c>
      <c r="Y884" s="16" t="s">
        <v>439</v>
      </c>
      <c r="Z884" s="16" t="s">
        <v>440</v>
      </c>
      <c r="AA884" s="16" t="s">
        <v>441</v>
      </c>
      <c r="AB884" s="16" t="s">
        <v>438</v>
      </c>
      <c r="AC884" s="16" t="s">
        <v>441</v>
      </c>
      <c r="AD884" s="16" t="s">
        <v>438</v>
      </c>
      <c r="AE884" s="3"/>
      <c r="AF884" s="3"/>
    </row>
    <row r="885" spans="1:32" ht="63.75">
      <c r="A885" s="16" t="s">
        <v>83</v>
      </c>
      <c r="B885" s="19" t="s">
        <v>84</v>
      </c>
      <c r="E885" s="3" t="s">
        <v>85</v>
      </c>
      <c r="F885" s="16" t="s">
        <v>86</v>
      </c>
      <c r="G885" s="16" t="s">
        <v>2721</v>
      </c>
      <c r="H885" s="3" t="s">
        <v>1948</v>
      </c>
      <c r="I885" s="3" t="s">
        <v>14</v>
      </c>
      <c r="M885" s="3" t="s">
        <v>506</v>
      </c>
      <c r="N885" s="3" t="s">
        <v>461</v>
      </c>
      <c r="Q885" s="16" t="s">
        <v>2718</v>
      </c>
      <c r="R885" s="16" t="s">
        <v>45</v>
      </c>
      <c r="S885" s="38">
        <v>628.23199999999997</v>
      </c>
      <c r="T885" s="16" t="s">
        <v>45</v>
      </c>
      <c r="U885" s="38" t="s">
        <v>45</v>
      </c>
      <c r="V885" s="16" t="s">
        <v>438</v>
      </c>
      <c r="W885" s="3" t="s">
        <v>45</v>
      </c>
      <c r="X885" s="3" t="s">
        <v>438</v>
      </c>
      <c r="Y885" s="16" t="s">
        <v>439</v>
      </c>
      <c r="Z885" s="16" t="s">
        <v>440</v>
      </c>
      <c r="AA885" s="16" t="s">
        <v>441</v>
      </c>
      <c r="AB885" s="16" t="s">
        <v>438</v>
      </c>
      <c r="AC885" s="16" t="s">
        <v>441</v>
      </c>
      <c r="AD885" s="16" t="s">
        <v>438</v>
      </c>
      <c r="AE885" s="3"/>
      <c r="AF885" s="3"/>
    </row>
    <row r="886" spans="1:32" ht="63.75">
      <c r="A886" s="16" t="s">
        <v>83</v>
      </c>
      <c r="B886" s="19" t="s">
        <v>84</v>
      </c>
      <c r="E886" s="3" t="s">
        <v>85</v>
      </c>
      <c r="F886" s="16" t="s">
        <v>86</v>
      </c>
      <c r="G886" s="16" t="s">
        <v>2722</v>
      </c>
      <c r="H886" s="3" t="s">
        <v>1948</v>
      </c>
      <c r="I886" s="3" t="s">
        <v>14</v>
      </c>
      <c r="M886" s="3" t="s">
        <v>512</v>
      </c>
      <c r="N886" s="3" t="s">
        <v>520</v>
      </c>
      <c r="Q886" s="16" t="s">
        <v>2718</v>
      </c>
      <c r="R886" s="16" t="s">
        <v>45</v>
      </c>
      <c r="S886" s="38">
        <v>742500</v>
      </c>
      <c r="T886" s="16" t="s">
        <v>45</v>
      </c>
      <c r="U886" s="38" t="s">
        <v>45</v>
      </c>
      <c r="V886" s="16" t="s">
        <v>438</v>
      </c>
      <c r="W886" s="3" t="s">
        <v>45</v>
      </c>
      <c r="X886" s="3" t="s">
        <v>438</v>
      </c>
      <c r="Y886" s="16" t="s">
        <v>439</v>
      </c>
      <c r="Z886" s="16" t="s">
        <v>440</v>
      </c>
      <c r="AA886" s="16" t="s">
        <v>441</v>
      </c>
      <c r="AB886" s="16" t="s">
        <v>438</v>
      </c>
      <c r="AC886" s="16" t="s">
        <v>441</v>
      </c>
      <c r="AD886" s="16" t="s">
        <v>438</v>
      </c>
      <c r="AE886" s="3"/>
      <c r="AF886" s="3"/>
    </row>
    <row r="887" spans="1:32" ht="63.75">
      <c r="A887" s="16" t="s">
        <v>83</v>
      </c>
      <c r="B887" s="19" t="s">
        <v>84</v>
      </c>
      <c r="E887" s="3" t="s">
        <v>85</v>
      </c>
      <c r="F887" s="16" t="s">
        <v>86</v>
      </c>
      <c r="G887" s="16" t="s">
        <v>2723</v>
      </c>
      <c r="H887" s="3" t="s">
        <v>1948</v>
      </c>
      <c r="I887" s="3" t="s">
        <v>14</v>
      </c>
      <c r="M887" s="3" t="s">
        <v>534</v>
      </c>
      <c r="Q887" s="16" t="s">
        <v>2718</v>
      </c>
      <c r="R887" s="16" t="s">
        <v>45</v>
      </c>
      <c r="S887" s="38">
        <v>0.38700000000000001</v>
      </c>
      <c r="T887" s="16" t="s">
        <v>45</v>
      </c>
      <c r="U887" s="38" t="s">
        <v>45</v>
      </c>
      <c r="V887" s="16" t="s">
        <v>438</v>
      </c>
      <c r="W887" s="3" t="s">
        <v>45</v>
      </c>
      <c r="X887" s="3" t="s">
        <v>438</v>
      </c>
      <c r="Y887" s="16" t="s">
        <v>439</v>
      </c>
      <c r="Z887" s="16" t="s">
        <v>440</v>
      </c>
      <c r="AA887" s="16" t="s">
        <v>441</v>
      </c>
      <c r="AB887" s="16" t="s">
        <v>438</v>
      </c>
      <c r="AC887" s="16" t="s">
        <v>441</v>
      </c>
      <c r="AD887" s="16" t="s">
        <v>438</v>
      </c>
      <c r="AE887" s="3"/>
      <c r="AF887" s="3"/>
    </row>
    <row r="888" spans="1:32" ht="63.75">
      <c r="A888" s="16" t="s">
        <v>83</v>
      </c>
      <c r="B888" s="19" t="s">
        <v>84</v>
      </c>
      <c r="E888" s="3" t="s">
        <v>85</v>
      </c>
      <c r="F888" s="16" t="s">
        <v>86</v>
      </c>
      <c r="G888" s="16" t="s">
        <v>2724</v>
      </c>
      <c r="H888" s="3" t="s">
        <v>1948</v>
      </c>
      <c r="I888" s="3" t="s">
        <v>14</v>
      </c>
      <c r="M888" s="3" t="s">
        <v>512</v>
      </c>
      <c r="Q888" s="16" t="s">
        <v>2718</v>
      </c>
      <c r="R888" s="16" t="s">
        <v>45</v>
      </c>
      <c r="S888" s="38" t="s">
        <v>45</v>
      </c>
      <c r="T888" s="39" t="s">
        <v>438</v>
      </c>
      <c r="U888" s="38" t="s">
        <v>438</v>
      </c>
      <c r="V888" s="39" t="s">
        <v>438</v>
      </c>
      <c r="W888" s="3" t="s">
        <v>438</v>
      </c>
      <c r="X888" s="3" t="s">
        <v>438</v>
      </c>
      <c r="Y888" s="16" t="s">
        <v>439</v>
      </c>
      <c r="Z888" s="16" t="s">
        <v>440</v>
      </c>
      <c r="AA888" s="16" t="s">
        <v>441</v>
      </c>
      <c r="AB888" s="16" t="s">
        <v>438</v>
      </c>
      <c r="AC888" s="16" t="s">
        <v>441</v>
      </c>
      <c r="AD888" s="16" t="s">
        <v>438</v>
      </c>
      <c r="AE888" s="3"/>
      <c r="AF888" s="3"/>
    </row>
    <row r="889" spans="1:32" ht="63.75">
      <c r="A889" s="16" t="s">
        <v>83</v>
      </c>
      <c r="B889" s="19" t="s">
        <v>84</v>
      </c>
      <c r="E889" s="3" t="s">
        <v>85</v>
      </c>
      <c r="F889" s="16" t="s">
        <v>86</v>
      </c>
      <c r="G889" s="16" t="s">
        <v>2725</v>
      </c>
      <c r="H889" s="3" t="s">
        <v>1948</v>
      </c>
      <c r="I889" s="3" t="s">
        <v>14</v>
      </c>
      <c r="M889" s="3" t="s">
        <v>1377</v>
      </c>
      <c r="Q889" s="16" t="s">
        <v>2726</v>
      </c>
      <c r="R889" s="16" t="s">
        <v>45</v>
      </c>
      <c r="S889" s="38" t="s">
        <v>45</v>
      </c>
      <c r="T889" s="39" t="s">
        <v>438</v>
      </c>
      <c r="U889" s="38" t="s">
        <v>438</v>
      </c>
      <c r="V889" s="39" t="s">
        <v>438</v>
      </c>
      <c r="W889" s="3" t="s">
        <v>438</v>
      </c>
      <c r="X889" s="3" t="s">
        <v>438</v>
      </c>
      <c r="Y889" s="16" t="s">
        <v>439</v>
      </c>
      <c r="Z889" s="16" t="s">
        <v>440</v>
      </c>
      <c r="AA889" s="16" t="s">
        <v>441</v>
      </c>
      <c r="AB889" s="16" t="s">
        <v>438</v>
      </c>
      <c r="AC889" s="16" t="s">
        <v>441</v>
      </c>
      <c r="AD889" s="16" t="s">
        <v>438</v>
      </c>
      <c r="AE889" s="3"/>
      <c r="AF889" s="3"/>
    </row>
    <row r="890" spans="1:32" ht="63.75">
      <c r="A890" s="16" t="s">
        <v>83</v>
      </c>
      <c r="B890" s="19" t="s">
        <v>84</v>
      </c>
      <c r="E890" s="3" t="s">
        <v>85</v>
      </c>
      <c r="F890" s="16" t="s">
        <v>86</v>
      </c>
      <c r="G890" s="16" t="s">
        <v>2727</v>
      </c>
      <c r="H890" s="3" t="s">
        <v>799</v>
      </c>
      <c r="I890" s="3" t="s">
        <v>14</v>
      </c>
      <c r="M890" s="3" t="s">
        <v>435</v>
      </c>
      <c r="N890" s="3" t="s">
        <v>461</v>
      </c>
      <c r="Q890" s="16" t="s">
        <v>854</v>
      </c>
      <c r="R890" s="16" t="s">
        <v>45</v>
      </c>
      <c r="S890" s="38">
        <v>62.783999999999999</v>
      </c>
      <c r="T890" s="16" t="s">
        <v>45</v>
      </c>
      <c r="U890" s="38" t="s">
        <v>45</v>
      </c>
      <c r="V890" s="16" t="s">
        <v>438</v>
      </c>
      <c r="W890" s="3" t="s">
        <v>45</v>
      </c>
      <c r="X890" s="3" t="s">
        <v>438</v>
      </c>
      <c r="Y890" s="16" t="s">
        <v>439</v>
      </c>
      <c r="Z890" s="16" t="s">
        <v>440</v>
      </c>
      <c r="AA890" s="16" t="s">
        <v>441</v>
      </c>
      <c r="AB890" s="16" t="s">
        <v>438</v>
      </c>
      <c r="AC890" s="16" t="s">
        <v>441</v>
      </c>
      <c r="AD890" s="16" t="s">
        <v>438</v>
      </c>
      <c r="AE890" s="3"/>
      <c r="AF890" s="3"/>
    </row>
    <row r="891" spans="1:32" ht="63.75">
      <c r="A891" s="16" t="s">
        <v>83</v>
      </c>
      <c r="B891" s="19" t="s">
        <v>84</v>
      </c>
      <c r="E891" s="3" t="s">
        <v>85</v>
      </c>
      <c r="F891" s="16" t="s">
        <v>86</v>
      </c>
      <c r="G891" s="16" t="s">
        <v>2728</v>
      </c>
      <c r="H891" s="3" t="s">
        <v>799</v>
      </c>
      <c r="I891" s="3" t="s">
        <v>14</v>
      </c>
      <c r="M891" s="3" t="s">
        <v>461</v>
      </c>
      <c r="N891" s="3" t="s">
        <v>498</v>
      </c>
      <c r="Q891" s="16" t="s">
        <v>854</v>
      </c>
      <c r="R891" s="16" t="s">
        <v>45</v>
      </c>
      <c r="S891" s="38" t="s">
        <v>45</v>
      </c>
      <c r="T891" s="39" t="s">
        <v>438</v>
      </c>
      <c r="U891" s="38" t="s">
        <v>438</v>
      </c>
      <c r="V891" s="39" t="s">
        <v>438</v>
      </c>
      <c r="W891" s="3" t="s">
        <v>438</v>
      </c>
      <c r="X891" s="3" t="s">
        <v>438</v>
      </c>
      <c r="Y891" s="16" t="s">
        <v>439</v>
      </c>
      <c r="Z891" s="16" t="s">
        <v>440</v>
      </c>
      <c r="AA891" s="16" t="s">
        <v>441</v>
      </c>
      <c r="AB891" s="16" t="s">
        <v>438</v>
      </c>
      <c r="AC891" s="16" t="s">
        <v>441</v>
      </c>
      <c r="AD891" s="16" t="s">
        <v>438</v>
      </c>
      <c r="AE891" s="3"/>
      <c r="AF891" s="3"/>
    </row>
    <row r="892" spans="1:32" ht="63.75">
      <c r="A892" s="16" t="s">
        <v>83</v>
      </c>
      <c r="B892" s="19" t="s">
        <v>84</v>
      </c>
      <c r="E892" s="3" t="s">
        <v>85</v>
      </c>
      <c r="F892" s="16" t="s">
        <v>86</v>
      </c>
      <c r="G892" s="16" t="s">
        <v>2729</v>
      </c>
      <c r="H892" s="3" t="s">
        <v>799</v>
      </c>
      <c r="I892" s="3" t="s">
        <v>14</v>
      </c>
      <c r="M892" s="3" t="s">
        <v>461</v>
      </c>
      <c r="Q892" s="16" t="s">
        <v>854</v>
      </c>
      <c r="R892" s="16" t="s">
        <v>45</v>
      </c>
      <c r="S892" s="38">
        <v>835526.85725</v>
      </c>
      <c r="T892" s="16" t="s">
        <v>45</v>
      </c>
      <c r="U892" s="38" t="s">
        <v>45</v>
      </c>
      <c r="V892" s="16" t="s">
        <v>438</v>
      </c>
      <c r="W892" s="3" t="s">
        <v>45</v>
      </c>
      <c r="X892" s="3" t="s">
        <v>438</v>
      </c>
      <c r="Y892" s="16" t="s">
        <v>439</v>
      </c>
      <c r="Z892" s="16" t="s">
        <v>440</v>
      </c>
      <c r="AA892" s="16" t="s">
        <v>441</v>
      </c>
      <c r="AB892" s="16" t="s">
        <v>438</v>
      </c>
      <c r="AC892" s="16" t="s">
        <v>441</v>
      </c>
      <c r="AD892" s="16" t="s">
        <v>438</v>
      </c>
      <c r="AE892" s="3"/>
      <c r="AF892" s="3"/>
    </row>
    <row r="893" spans="1:32" ht="63.75">
      <c r="A893" s="16" t="s">
        <v>83</v>
      </c>
      <c r="B893" s="19" t="s">
        <v>84</v>
      </c>
      <c r="E893" s="3" t="s">
        <v>85</v>
      </c>
      <c r="F893" s="16" t="s">
        <v>86</v>
      </c>
      <c r="G893" s="16" t="s">
        <v>2730</v>
      </c>
      <c r="H893" s="3" t="s">
        <v>799</v>
      </c>
      <c r="I893" s="3" t="s">
        <v>14</v>
      </c>
      <c r="M893" s="3" t="s">
        <v>461</v>
      </c>
      <c r="Q893" s="16" t="s">
        <v>2731</v>
      </c>
      <c r="R893" s="16" t="s">
        <v>45</v>
      </c>
      <c r="S893" s="38" t="s">
        <v>45</v>
      </c>
      <c r="T893" s="39" t="s">
        <v>438</v>
      </c>
      <c r="U893" s="38" t="s">
        <v>438</v>
      </c>
      <c r="V893" s="39" t="s">
        <v>438</v>
      </c>
      <c r="W893" s="3" t="s">
        <v>438</v>
      </c>
      <c r="X893" s="3" t="s">
        <v>438</v>
      </c>
      <c r="Y893" s="16" t="s">
        <v>439</v>
      </c>
      <c r="Z893" s="16" t="s">
        <v>440</v>
      </c>
      <c r="AA893" s="16" t="s">
        <v>441</v>
      </c>
      <c r="AB893" s="16" t="s">
        <v>438</v>
      </c>
      <c r="AC893" s="16" t="s">
        <v>441</v>
      </c>
      <c r="AD893" s="16" t="s">
        <v>438</v>
      </c>
      <c r="AE893" s="3"/>
      <c r="AF893" s="3"/>
    </row>
    <row r="894" spans="1:32" ht="63.75">
      <c r="A894" s="16" t="s">
        <v>83</v>
      </c>
      <c r="B894" s="19" t="s">
        <v>84</v>
      </c>
      <c r="E894" s="3" t="s">
        <v>85</v>
      </c>
      <c r="F894" s="16" t="s">
        <v>86</v>
      </c>
      <c r="G894" s="16" t="s">
        <v>2732</v>
      </c>
      <c r="H894" s="3" t="s">
        <v>799</v>
      </c>
      <c r="I894" s="3" t="s">
        <v>14</v>
      </c>
      <c r="M894" s="3" t="s">
        <v>461</v>
      </c>
      <c r="Q894" s="16" t="s">
        <v>854</v>
      </c>
      <c r="R894" s="16" t="s">
        <v>438</v>
      </c>
      <c r="S894" s="38" t="s">
        <v>45</v>
      </c>
      <c r="T894" s="39" t="s">
        <v>438</v>
      </c>
      <c r="U894" s="38" t="s">
        <v>438</v>
      </c>
      <c r="V894" s="39" t="s">
        <v>438</v>
      </c>
      <c r="W894" s="3" t="s">
        <v>438</v>
      </c>
      <c r="X894" s="3" t="s">
        <v>438</v>
      </c>
      <c r="Y894" s="16" t="s">
        <v>439</v>
      </c>
      <c r="Z894" s="16" t="s">
        <v>550</v>
      </c>
      <c r="AA894" s="16" t="s">
        <v>441</v>
      </c>
      <c r="AB894" s="16" t="s">
        <v>438</v>
      </c>
      <c r="AC894" s="16" t="s">
        <v>441</v>
      </c>
      <c r="AD894" s="16" t="s">
        <v>438</v>
      </c>
      <c r="AE894" s="3"/>
      <c r="AF894" s="3"/>
    </row>
    <row r="895" spans="1:32" ht="63.75">
      <c r="A895" s="16" t="s">
        <v>83</v>
      </c>
      <c r="B895" s="19" t="s">
        <v>84</v>
      </c>
      <c r="E895" s="3" t="s">
        <v>85</v>
      </c>
      <c r="F895" s="16" t="s">
        <v>86</v>
      </c>
      <c r="G895" s="16" t="s">
        <v>2733</v>
      </c>
      <c r="H895" s="3" t="s">
        <v>799</v>
      </c>
      <c r="I895" s="3" t="s">
        <v>14</v>
      </c>
      <c r="M895" s="3" t="s">
        <v>529</v>
      </c>
      <c r="Q895" s="16" t="s">
        <v>2734</v>
      </c>
      <c r="R895" s="16" t="s">
        <v>438</v>
      </c>
      <c r="S895" s="38" t="s">
        <v>45</v>
      </c>
      <c r="T895" s="39" t="s">
        <v>438</v>
      </c>
      <c r="U895" s="38" t="s">
        <v>438</v>
      </c>
      <c r="V895" s="39" t="s">
        <v>438</v>
      </c>
      <c r="W895" s="3" t="s">
        <v>438</v>
      </c>
      <c r="X895" s="3" t="s">
        <v>438</v>
      </c>
      <c r="Y895" s="16" t="s">
        <v>439</v>
      </c>
      <c r="Z895" s="16" t="s">
        <v>550</v>
      </c>
      <c r="AA895" s="16" t="s">
        <v>441</v>
      </c>
      <c r="AB895" s="16" t="s">
        <v>438</v>
      </c>
      <c r="AC895" s="16" t="s">
        <v>441</v>
      </c>
      <c r="AD895" s="16" t="s">
        <v>438</v>
      </c>
      <c r="AE895" s="3"/>
      <c r="AF895" s="3"/>
    </row>
    <row r="896" spans="1:32" ht="63.75">
      <c r="A896" s="16" t="s">
        <v>83</v>
      </c>
      <c r="B896" s="19" t="s">
        <v>84</v>
      </c>
      <c r="E896" s="3" t="s">
        <v>85</v>
      </c>
      <c r="F896" s="16" t="s">
        <v>86</v>
      </c>
      <c r="G896" s="16" t="s">
        <v>2735</v>
      </c>
      <c r="H896" s="3" t="s">
        <v>799</v>
      </c>
      <c r="I896" s="3" t="s">
        <v>14</v>
      </c>
      <c r="M896" s="3" t="s">
        <v>498</v>
      </c>
      <c r="N896" s="3" t="s">
        <v>532</v>
      </c>
      <c r="Q896" s="16" t="s">
        <v>2736</v>
      </c>
      <c r="R896" s="16" t="s">
        <v>438</v>
      </c>
      <c r="S896" s="38" t="s">
        <v>45</v>
      </c>
      <c r="T896" s="39" t="s">
        <v>438</v>
      </c>
      <c r="U896" s="38" t="s">
        <v>438</v>
      </c>
      <c r="V896" s="39" t="s">
        <v>438</v>
      </c>
      <c r="W896" s="3" t="s">
        <v>438</v>
      </c>
      <c r="X896" s="3" t="s">
        <v>438</v>
      </c>
      <c r="Y896" s="16" t="s">
        <v>439</v>
      </c>
      <c r="Z896" s="16" t="s">
        <v>440</v>
      </c>
      <c r="AA896" s="16" t="s">
        <v>441</v>
      </c>
      <c r="AB896" s="16" t="s">
        <v>438</v>
      </c>
      <c r="AC896" s="16" t="s">
        <v>441</v>
      </c>
      <c r="AD896" s="16" t="s">
        <v>438</v>
      </c>
      <c r="AE896" s="3"/>
      <c r="AF896" s="3"/>
    </row>
    <row r="897" spans="1:32" ht="63.75">
      <c r="A897" s="16" t="s">
        <v>83</v>
      </c>
      <c r="B897" s="19" t="s">
        <v>84</v>
      </c>
      <c r="E897" s="3" t="s">
        <v>85</v>
      </c>
      <c r="F897" s="16" t="s">
        <v>86</v>
      </c>
      <c r="G897" s="16" t="s">
        <v>2737</v>
      </c>
      <c r="H897" s="3" t="s">
        <v>1141</v>
      </c>
      <c r="I897" s="3" t="s">
        <v>14</v>
      </c>
      <c r="M897" s="3" t="s">
        <v>520</v>
      </c>
      <c r="Q897" s="16" t="s">
        <v>2738</v>
      </c>
      <c r="R897" s="16" t="s">
        <v>438</v>
      </c>
      <c r="S897" s="38" t="s">
        <v>45</v>
      </c>
      <c r="T897" s="39" t="s">
        <v>438</v>
      </c>
      <c r="U897" s="38" t="s">
        <v>438</v>
      </c>
      <c r="V897" s="39" t="s">
        <v>438</v>
      </c>
      <c r="W897" s="3" t="s">
        <v>438</v>
      </c>
      <c r="X897" s="3" t="s">
        <v>438</v>
      </c>
      <c r="Y897" s="16" t="s">
        <v>439</v>
      </c>
      <c r="Z897" s="16" t="s">
        <v>440</v>
      </c>
      <c r="AA897" s="16" t="s">
        <v>441</v>
      </c>
      <c r="AB897" s="16" t="s">
        <v>438</v>
      </c>
      <c r="AC897" s="16" t="s">
        <v>441</v>
      </c>
      <c r="AD897" s="16" t="s">
        <v>438</v>
      </c>
      <c r="AE897" s="3"/>
      <c r="AF897" s="3"/>
    </row>
    <row r="898" spans="1:32" ht="63.75">
      <c r="A898" s="16" t="s">
        <v>83</v>
      </c>
      <c r="B898" s="19" t="s">
        <v>84</v>
      </c>
      <c r="E898" s="3" t="s">
        <v>85</v>
      </c>
      <c r="F898" s="16" t="s">
        <v>86</v>
      </c>
      <c r="G898" s="16" t="s">
        <v>2739</v>
      </c>
      <c r="H898" s="3" t="s">
        <v>1141</v>
      </c>
      <c r="I898" s="3" t="s">
        <v>14</v>
      </c>
      <c r="M898" s="3" t="s">
        <v>461</v>
      </c>
      <c r="Q898" s="16" t="s">
        <v>2740</v>
      </c>
      <c r="R898" s="16" t="s">
        <v>51</v>
      </c>
      <c r="S898" s="38">
        <v>10.055249999999999</v>
      </c>
      <c r="T898" s="16" t="s">
        <v>45</v>
      </c>
      <c r="U898" s="38" t="s">
        <v>45</v>
      </c>
      <c r="V898" s="16" t="s">
        <v>438</v>
      </c>
      <c r="W898" s="3" t="s">
        <v>45</v>
      </c>
      <c r="X898" s="3" t="s">
        <v>438</v>
      </c>
      <c r="Y898" s="16" t="s">
        <v>439</v>
      </c>
      <c r="Z898" s="16" t="s">
        <v>440</v>
      </c>
      <c r="AA898" s="16" t="s">
        <v>441</v>
      </c>
      <c r="AB898" s="16" t="s">
        <v>438</v>
      </c>
      <c r="AC898" s="16" t="s">
        <v>441</v>
      </c>
      <c r="AD898" s="16" t="s">
        <v>438</v>
      </c>
      <c r="AE898" s="3"/>
      <c r="AF898" s="3"/>
    </row>
    <row r="899" spans="1:32" ht="63.75">
      <c r="A899" s="16" t="s">
        <v>83</v>
      </c>
      <c r="B899" s="19" t="s">
        <v>84</v>
      </c>
      <c r="E899" s="3" t="s">
        <v>85</v>
      </c>
      <c r="F899" s="16" t="s">
        <v>86</v>
      </c>
      <c r="G899" s="16" t="s">
        <v>2741</v>
      </c>
      <c r="H899" s="3" t="s">
        <v>1141</v>
      </c>
      <c r="I899" s="3" t="s">
        <v>14</v>
      </c>
      <c r="M899" s="3" t="s">
        <v>461</v>
      </c>
      <c r="Q899" s="16" t="s">
        <v>2718</v>
      </c>
      <c r="R899" s="16" t="s">
        <v>438</v>
      </c>
      <c r="S899" s="38" t="s">
        <v>45</v>
      </c>
      <c r="T899" s="39" t="s">
        <v>438</v>
      </c>
      <c r="U899" s="38" t="s">
        <v>438</v>
      </c>
      <c r="V899" s="16" t="s">
        <v>438</v>
      </c>
      <c r="W899" s="3" t="s">
        <v>438</v>
      </c>
      <c r="X899" s="3" t="s">
        <v>438</v>
      </c>
      <c r="Y899" s="16" t="s">
        <v>439</v>
      </c>
      <c r="Z899" s="16" t="s">
        <v>440</v>
      </c>
      <c r="AA899" s="16" t="s">
        <v>441</v>
      </c>
      <c r="AB899" s="16" t="s">
        <v>438</v>
      </c>
      <c r="AC899" s="16" t="s">
        <v>441</v>
      </c>
      <c r="AD899" s="16" t="s">
        <v>438</v>
      </c>
      <c r="AE899" s="3"/>
      <c r="AF899" s="3"/>
    </row>
    <row r="900" spans="1:32" ht="63.75">
      <c r="A900" s="16" t="s">
        <v>83</v>
      </c>
      <c r="B900" s="19" t="s">
        <v>84</v>
      </c>
      <c r="E900" s="3" t="s">
        <v>85</v>
      </c>
      <c r="F900" s="16" t="s">
        <v>86</v>
      </c>
      <c r="G900" s="16" t="s">
        <v>2742</v>
      </c>
      <c r="H900" s="3" t="s">
        <v>1141</v>
      </c>
      <c r="I900" s="3" t="s">
        <v>538</v>
      </c>
      <c r="M900" s="3" t="s">
        <v>818</v>
      </c>
      <c r="Q900" s="16" t="s">
        <v>2718</v>
      </c>
      <c r="R900" s="16" t="s">
        <v>51</v>
      </c>
      <c r="S900" s="38">
        <v>70557.607000000004</v>
      </c>
      <c r="T900" s="16" t="s">
        <v>45</v>
      </c>
      <c r="U900" s="38" t="s">
        <v>45</v>
      </c>
      <c r="V900" s="16" t="s">
        <v>438</v>
      </c>
      <c r="W900" s="3" t="s">
        <v>45</v>
      </c>
      <c r="X900" s="3" t="s">
        <v>438</v>
      </c>
      <c r="Y900" s="16" t="s">
        <v>439</v>
      </c>
      <c r="Z900" s="16" t="s">
        <v>440</v>
      </c>
      <c r="AA900" s="16" t="s">
        <v>441</v>
      </c>
      <c r="AB900" s="16" t="s">
        <v>438</v>
      </c>
      <c r="AC900" s="16" t="s">
        <v>441</v>
      </c>
      <c r="AD900" s="16" t="s">
        <v>438</v>
      </c>
      <c r="AE900" s="3"/>
      <c r="AF900" s="3"/>
    </row>
    <row r="901" spans="1:32" ht="63.75">
      <c r="A901" s="16" t="s">
        <v>83</v>
      </c>
      <c r="B901" s="19" t="s">
        <v>84</v>
      </c>
      <c r="E901" s="3" t="s">
        <v>85</v>
      </c>
      <c r="F901" s="16" t="s">
        <v>86</v>
      </c>
      <c r="G901" s="16" t="s">
        <v>2743</v>
      </c>
      <c r="H901" s="3" t="s">
        <v>1141</v>
      </c>
      <c r="I901" s="3" t="s">
        <v>11</v>
      </c>
      <c r="M901" s="3" t="s">
        <v>737</v>
      </c>
      <c r="Q901" s="16" t="s">
        <v>2744</v>
      </c>
      <c r="R901" s="16" t="s">
        <v>51</v>
      </c>
      <c r="S901" s="38">
        <v>2459.0369999999998</v>
      </c>
      <c r="T901" s="16" t="s">
        <v>45</v>
      </c>
      <c r="U901" s="38" t="s">
        <v>45</v>
      </c>
      <c r="V901" s="16" t="s">
        <v>438</v>
      </c>
      <c r="W901" s="3" t="s">
        <v>45</v>
      </c>
      <c r="X901" s="3" t="s">
        <v>438</v>
      </c>
      <c r="Y901" s="16" t="s">
        <v>439</v>
      </c>
      <c r="Z901" s="16" t="s">
        <v>440</v>
      </c>
      <c r="AA901" s="16" t="s">
        <v>441</v>
      </c>
      <c r="AB901" s="16" t="s">
        <v>438</v>
      </c>
      <c r="AC901" s="16" t="s">
        <v>441</v>
      </c>
      <c r="AD901" s="16" t="s">
        <v>438</v>
      </c>
      <c r="AE901" s="3"/>
      <c r="AF901" s="3"/>
    </row>
    <row r="902" spans="1:32" ht="63.75">
      <c r="A902" s="16" t="s">
        <v>83</v>
      </c>
      <c r="B902" s="19" t="s">
        <v>84</v>
      </c>
      <c r="E902" s="3" t="s">
        <v>85</v>
      </c>
      <c r="F902" s="16" t="s">
        <v>86</v>
      </c>
      <c r="G902" s="16" t="s">
        <v>2745</v>
      </c>
      <c r="H902" s="3" t="s">
        <v>1141</v>
      </c>
      <c r="I902" s="3" t="s">
        <v>11</v>
      </c>
      <c r="J902" s="3" t="s">
        <v>538</v>
      </c>
      <c r="M902" s="3" t="s">
        <v>549</v>
      </c>
      <c r="Q902" s="16" t="s">
        <v>907</v>
      </c>
      <c r="R902" s="16" t="s">
        <v>438</v>
      </c>
      <c r="S902" s="38" t="s">
        <v>45</v>
      </c>
      <c r="T902" s="39" t="s">
        <v>438</v>
      </c>
      <c r="U902" s="38" t="s">
        <v>438</v>
      </c>
      <c r="V902" s="39" t="s">
        <v>438</v>
      </c>
      <c r="W902" s="3" t="s">
        <v>438</v>
      </c>
      <c r="X902" s="3" t="s">
        <v>438</v>
      </c>
      <c r="Y902" s="16" t="s">
        <v>439</v>
      </c>
      <c r="Z902" s="16" t="s">
        <v>440</v>
      </c>
      <c r="AA902" s="16" t="s">
        <v>441</v>
      </c>
      <c r="AB902" s="16" t="s">
        <v>438</v>
      </c>
      <c r="AC902" s="16" t="s">
        <v>441</v>
      </c>
      <c r="AD902" s="16" t="s">
        <v>438</v>
      </c>
      <c r="AE902" s="3"/>
      <c r="AF902" s="3"/>
    </row>
    <row r="903" spans="1:32" ht="63.75">
      <c r="A903" s="16" t="s">
        <v>83</v>
      </c>
      <c r="B903" s="19" t="s">
        <v>84</v>
      </c>
      <c r="E903" s="3" t="s">
        <v>85</v>
      </c>
      <c r="F903" s="16" t="s">
        <v>86</v>
      </c>
      <c r="G903" s="16" t="s">
        <v>2746</v>
      </c>
      <c r="H903" s="3" t="s">
        <v>1143</v>
      </c>
      <c r="I903" s="3" t="s">
        <v>11</v>
      </c>
      <c r="J903" s="3" t="s">
        <v>538</v>
      </c>
      <c r="M903" s="3" t="s">
        <v>549</v>
      </c>
      <c r="Q903" s="16" t="s">
        <v>2744</v>
      </c>
      <c r="R903" s="16" t="s">
        <v>438</v>
      </c>
      <c r="S903" s="38" t="s">
        <v>45</v>
      </c>
      <c r="T903" s="39" t="s">
        <v>438</v>
      </c>
      <c r="U903" s="38" t="s">
        <v>438</v>
      </c>
      <c r="V903" s="39" t="s">
        <v>438</v>
      </c>
      <c r="W903" s="3" t="s">
        <v>438</v>
      </c>
      <c r="X903" s="3" t="s">
        <v>438</v>
      </c>
      <c r="Y903" s="16" t="s">
        <v>439</v>
      </c>
      <c r="Z903" s="16" t="s">
        <v>440</v>
      </c>
      <c r="AA903" s="16" t="s">
        <v>441</v>
      </c>
      <c r="AB903" s="16" t="s">
        <v>438</v>
      </c>
      <c r="AC903" s="16" t="s">
        <v>441</v>
      </c>
      <c r="AD903" s="16" t="s">
        <v>438</v>
      </c>
      <c r="AE903" s="3"/>
      <c r="AF903" s="3"/>
    </row>
    <row r="904" spans="1:32" ht="63.75">
      <c r="A904" s="16" t="s">
        <v>83</v>
      </c>
      <c r="B904" s="19" t="s">
        <v>84</v>
      </c>
      <c r="E904" s="3" t="s">
        <v>85</v>
      </c>
      <c r="F904" s="16" t="s">
        <v>86</v>
      </c>
      <c r="G904" s="16" t="s">
        <v>2747</v>
      </c>
      <c r="H904" s="3" t="s">
        <v>1143</v>
      </c>
      <c r="I904" s="3" t="s">
        <v>11</v>
      </c>
      <c r="M904" s="3" t="s">
        <v>552</v>
      </c>
      <c r="Q904" s="16" t="s">
        <v>2748</v>
      </c>
      <c r="R904" s="16" t="s">
        <v>438</v>
      </c>
      <c r="S904" s="38" t="s">
        <v>45</v>
      </c>
      <c r="T904" s="39" t="s">
        <v>438</v>
      </c>
      <c r="U904" s="38" t="s">
        <v>438</v>
      </c>
      <c r="V904" s="39" t="s">
        <v>438</v>
      </c>
      <c r="W904" s="3" t="s">
        <v>438</v>
      </c>
      <c r="X904" s="3" t="s">
        <v>438</v>
      </c>
      <c r="Y904" s="16" t="s">
        <v>439</v>
      </c>
      <c r="Z904" s="16" t="s">
        <v>440</v>
      </c>
      <c r="AA904" s="16" t="s">
        <v>441</v>
      </c>
      <c r="AB904" s="16" t="s">
        <v>438</v>
      </c>
      <c r="AC904" s="16" t="s">
        <v>441</v>
      </c>
      <c r="AD904" s="16" t="s">
        <v>438</v>
      </c>
      <c r="AE904" s="3"/>
      <c r="AF904" s="3"/>
    </row>
    <row r="905" spans="1:32" ht="63.75">
      <c r="A905" s="16" t="s">
        <v>83</v>
      </c>
      <c r="B905" s="19" t="s">
        <v>84</v>
      </c>
      <c r="E905" s="3" t="s">
        <v>85</v>
      </c>
      <c r="F905" s="16" t="s">
        <v>86</v>
      </c>
      <c r="G905" s="16" t="s">
        <v>2749</v>
      </c>
      <c r="H905" s="3" t="s">
        <v>1143</v>
      </c>
      <c r="I905" s="3" t="s">
        <v>11</v>
      </c>
      <c r="J905" s="3" t="s">
        <v>538</v>
      </c>
      <c r="M905" s="3" t="s">
        <v>549</v>
      </c>
      <c r="Q905" s="16" t="s">
        <v>2744</v>
      </c>
      <c r="R905" s="16" t="s">
        <v>438</v>
      </c>
      <c r="S905" s="38" t="s">
        <v>45</v>
      </c>
      <c r="T905" s="39" t="s">
        <v>438</v>
      </c>
      <c r="U905" s="38" t="s">
        <v>438</v>
      </c>
      <c r="V905" s="39" t="s">
        <v>438</v>
      </c>
      <c r="W905" s="3" t="s">
        <v>438</v>
      </c>
      <c r="X905" s="3" t="s">
        <v>438</v>
      </c>
      <c r="Y905" s="16" t="s">
        <v>439</v>
      </c>
      <c r="Z905" s="16" t="s">
        <v>440</v>
      </c>
      <c r="AA905" s="16" t="s">
        <v>441</v>
      </c>
      <c r="AB905" s="16" t="s">
        <v>438</v>
      </c>
      <c r="AC905" s="16" t="s">
        <v>441</v>
      </c>
      <c r="AD905" s="16" t="s">
        <v>438</v>
      </c>
      <c r="AE905" s="3"/>
      <c r="AF905" s="3"/>
    </row>
    <row r="906" spans="1:32" ht="63.75">
      <c r="A906" s="16" t="s">
        <v>83</v>
      </c>
      <c r="B906" s="19" t="s">
        <v>84</v>
      </c>
      <c r="E906" s="3" t="s">
        <v>85</v>
      </c>
      <c r="F906" s="16" t="s">
        <v>86</v>
      </c>
      <c r="G906" s="16" t="s">
        <v>2750</v>
      </c>
      <c r="H906" s="3" t="s">
        <v>1143</v>
      </c>
      <c r="I906" s="3" t="s">
        <v>11</v>
      </c>
      <c r="J906" s="3" t="s">
        <v>538</v>
      </c>
      <c r="M906" s="3" t="s">
        <v>549</v>
      </c>
      <c r="Q906" s="16" t="s">
        <v>2718</v>
      </c>
      <c r="R906" s="16" t="s">
        <v>438</v>
      </c>
      <c r="S906" s="38" t="s">
        <v>45</v>
      </c>
      <c r="T906" s="39" t="s">
        <v>438</v>
      </c>
      <c r="U906" s="38" t="s">
        <v>438</v>
      </c>
      <c r="V906" s="39" t="s">
        <v>438</v>
      </c>
      <c r="W906" s="3" t="s">
        <v>438</v>
      </c>
      <c r="X906" s="3" t="s">
        <v>438</v>
      </c>
      <c r="Y906" s="16" t="s">
        <v>439</v>
      </c>
      <c r="Z906" s="16" t="s">
        <v>440</v>
      </c>
      <c r="AA906" s="16" t="s">
        <v>441</v>
      </c>
      <c r="AB906" s="16" t="s">
        <v>438</v>
      </c>
      <c r="AC906" s="16" t="s">
        <v>441</v>
      </c>
      <c r="AD906" s="16" t="s">
        <v>438</v>
      </c>
      <c r="AE906" s="3"/>
      <c r="AF906" s="3"/>
    </row>
    <row r="907" spans="1:32" ht="63.75">
      <c r="A907" s="16" t="s">
        <v>83</v>
      </c>
      <c r="B907" s="19" t="s">
        <v>84</v>
      </c>
      <c r="E907" s="3" t="s">
        <v>85</v>
      </c>
      <c r="F907" s="16" t="s">
        <v>86</v>
      </c>
      <c r="G907" s="16" t="s">
        <v>2751</v>
      </c>
      <c r="H907" s="3" t="s">
        <v>1143</v>
      </c>
      <c r="I907" s="3" t="s">
        <v>11</v>
      </c>
      <c r="M907" s="3" t="s">
        <v>555</v>
      </c>
      <c r="Q907" s="16" t="s">
        <v>2752</v>
      </c>
      <c r="R907" s="16" t="s">
        <v>51</v>
      </c>
      <c r="S907" s="38">
        <v>2459.0369999999998</v>
      </c>
      <c r="T907" s="16" t="s">
        <v>45</v>
      </c>
      <c r="U907" s="38" t="s">
        <v>45</v>
      </c>
      <c r="V907" s="16" t="s">
        <v>438</v>
      </c>
      <c r="W907" s="3" t="s">
        <v>45</v>
      </c>
      <c r="X907" s="3" t="s">
        <v>438</v>
      </c>
      <c r="Y907" s="16" t="s">
        <v>439</v>
      </c>
      <c r="Z907" s="16" t="s">
        <v>440</v>
      </c>
      <c r="AA907" s="16" t="s">
        <v>441</v>
      </c>
      <c r="AB907" s="16" t="s">
        <v>438</v>
      </c>
      <c r="AC907" s="16" t="s">
        <v>441</v>
      </c>
      <c r="AD907" s="16" t="s">
        <v>438</v>
      </c>
      <c r="AE907" s="3"/>
      <c r="AF907" s="3"/>
    </row>
    <row r="908" spans="1:32" ht="63.75">
      <c r="A908" s="16" t="s">
        <v>83</v>
      </c>
      <c r="B908" s="19" t="s">
        <v>84</v>
      </c>
      <c r="E908" s="3" t="s">
        <v>85</v>
      </c>
      <c r="F908" s="16" t="s">
        <v>86</v>
      </c>
      <c r="G908" s="16" t="s">
        <v>2753</v>
      </c>
      <c r="H908" s="3" t="s">
        <v>1143</v>
      </c>
      <c r="I908" s="3" t="s">
        <v>11</v>
      </c>
      <c r="J908" s="3" t="s">
        <v>538</v>
      </c>
      <c r="M908" s="3" t="s">
        <v>549</v>
      </c>
      <c r="Q908" s="16" t="s">
        <v>45</v>
      </c>
      <c r="R908" s="16" t="s">
        <v>438</v>
      </c>
      <c r="S908" s="38" t="s">
        <v>45</v>
      </c>
      <c r="T908" s="39" t="s">
        <v>438</v>
      </c>
      <c r="U908" s="38" t="s">
        <v>438</v>
      </c>
      <c r="V908" s="39" t="s">
        <v>438</v>
      </c>
      <c r="W908" s="3" t="s">
        <v>438</v>
      </c>
      <c r="X908" s="3" t="s">
        <v>438</v>
      </c>
      <c r="Y908" s="16" t="s">
        <v>439</v>
      </c>
      <c r="Z908" s="16" t="s">
        <v>550</v>
      </c>
      <c r="AA908" s="16" t="s">
        <v>441</v>
      </c>
      <c r="AB908" s="16" t="s">
        <v>438</v>
      </c>
      <c r="AC908" s="16" t="s">
        <v>441</v>
      </c>
      <c r="AD908" s="16" t="s">
        <v>438</v>
      </c>
      <c r="AE908" s="3"/>
      <c r="AF908" s="3"/>
    </row>
    <row r="909" spans="1:32" ht="63.75">
      <c r="A909" s="16" t="s">
        <v>83</v>
      </c>
      <c r="B909" s="19" t="s">
        <v>84</v>
      </c>
      <c r="E909" s="3" t="s">
        <v>85</v>
      </c>
      <c r="F909" s="16" t="s">
        <v>86</v>
      </c>
      <c r="G909" s="16" t="s">
        <v>2754</v>
      </c>
      <c r="H909" s="3" t="s">
        <v>1143</v>
      </c>
      <c r="I909" s="3" t="s">
        <v>11</v>
      </c>
      <c r="M909" s="3" t="s">
        <v>2673</v>
      </c>
      <c r="Q909" s="16" t="s">
        <v>45</v>
      </c>
      <c r="R909" s="16" t="s">
        <v>438</v>
      </c>
      <c r="S909" s="38" t="s">
        <v>45</v>
      </c>
      <c r="T909" s="39" t="s">
        <v>438</v>
      </c>
      <c r="U909" s="38" t="s">
        <v>438</v>
      </c>
      <c r="V909" s="39" t="s">
        <v>438</v>
      </c>
      <c r="W909" s="3" t="s">
        <v>438</v>
      </c>
      <c r="X909" s="3" t="s">
        <v>438</v>
      </c>
      <c r="Y909" s="16" t="s">
        <v>439</v>
      </c>
      <c r="Z909" s="16" t="s">
        <v>440</v>
      </c>
      <c r="AA909" s="16" t="s">
        <v>441</v>
      </c>
      <c r="AB909" s="16" t="s">
        <v>438</v>
      </c>
      <c r="AC909" s="16" t="s">
        <v>441</v>
      </c>
      <c r="AD909" s="16" t="s">
        <v>438</v>
      </c>
      <c r="AE909" s="3"/>
      <c r="AF909" s="3"/>
    </row>
    <row r="910" spans="1:32" ht="63.75">
      <c r="A910" s="16" t="s">
        <v>83</v>
      </c>
      <c r="B910" s="19" t="s">
        <v>84</v>
      </c>
      <c r="E910" s="3" t="s">
        <v>85</v>
      </c>
      <c r="F910" s="16" t="s">
        <v>86</v>
      </c>
      <c r="G910" s="16" t="s">
        <v>2755</v>
      </c>
      <c r="H910" s="3" t="s">
        <v>1143</v>
      </c>
      <c r="I910" s="3" t="s">
        <v>11</v>
      </c>
      <c r="M910" s="3" t="s">
        <v>1163</v>
      </c>
      <c r="Q910" s="16" t="s">
        <v>45</v>
      </c>
      <c r="R910" s="16" t="s">
        <v>438</v>
      </c>
      <c r="S910" s="38" t="s">
        <v>45</v>
      </c>
      <c r="T910" s="39" t="s">
        <v>438</v>
      </c>
      <c r="U910" s="38" t="s">
        <v>438</v>
      </c>
      <c r="V910" s="39" t="s">
        <v>438</v>
      </c>
      <c r="W910" s="3" t="s">
        <v>438</v>
      </c>
      <c r="X910" s="3" t="s">
        <v>438</v>
      </c>
      <c r="Y910" s="16" t="s">
        <v>439</v>
      </c>
      <c r="Z910" s="16" t="s">
        <v>550</v>
      </c>
      <c r="AA910" s="16" t="s">
        <v>441</v>
      </c>
      <c r="AB910" s="16" t="s">
        <v>438</v>
      </c>
      <c r="AC910" s="16" t="s">
        <v>441</v>
      </c>
      <c r="AD910" s="16" t="s">
        <v>438</v>
      </c>
      <c r="AE910" s="3"/>
      <c r="AF910" s="3"/>
    </row>
    <row r="911" spans="1:32" ht="63.75">
      <c r="A911" s="16" t="s">
        <v>83</v>
      </c>
      <c r="B911" s="19" t="s">
        <v>84</v>
      </c>
      <c r="E911" s="3" t="s">
        <v>85</v>
      </c>
      <c r="F911" s="16" t="s">
        <v>86</v>
      </c>
      <c r="G911" s="16" t="s">
        <v>2756</v>
      </c>
      <c r="H911" s="3" t="s">
        <v>1966</v>
      </c>
      <c r="I911" s="3" t="s">
        <v>11</v>
      </c>
      <c r="M911" s="3" t="s">
        <v>827</v>
      </c>
      <c r="Q911" s="16" t="s">
        <v>2740</v>
      </c>
      <c r="R911" s="16" t="s">
        <v>438</v>
      </c>
      <c r="S911" s="38" t="s">
        <v>45</v>
      </c>
      <c r="T911" s="39" t="s">
        <v>438</v>
      </c>
      <c r="U911" s="38" t="s">
        <v>438</v>
      </c>
      <c r="V911" s="39" t="s">
        <v>438</v>
      </c>
      <c r="W911" s="3" t="s">
        <v>438</v>
      </c>
      <c r="X911" s="3" t="s">
        <v>438</v>
      </c>
      <c r="Y911" s="16" t="s">
        <v>439</v>
      </c>
      <c r="Z911" s="16" t="s">
        <v>440</v>
      </c>
      <c r="AA911" s="16" t="s">
        <v>441</v>
      </c>
      <c r="AB911" s="16" t="s">
        <v>438</v>
      </c>
      <c r="AC911" s="16" t="s">
        <v>441</v>
      </c>
      <c r="AD911" s="16" t="s">
        <v>438</v>
      </c>
      <c r="AE911" s="3"/>
      <c r="AF911" s="3"/>
    </row>
    <row r="912" spans="1:32" ht="66.75" customHeight="1">
      <c r="A912" s="16" t="s">
        <v>83</v>
      </c>
      <c r="B912" s="19" t="s">
        <v>84</v>
      </c>
      <c r="E912" s="3" t="s">
        <v>85</v>
      </c>
      <c r="F912" s="16" t="s">
        <v>86</v>
      </c>
      <c r="G912" s="16" t="s">
        <v>2757</v>
      </c>
      <c r="H912" s="3" t="s">
        <v>1966</v>
      </c>
      <c r="I912" s="3" t="s">
        <v>538</v>
      </c>
      <c r="J912" s="3" t="s">
        <v>11</v>
      </c>
      <c r="M912" s="3" t="s">
        <v>549</v>
      </c>
      <c r="N912" s="3" t="s">
        <v>540</v>
      </c>
      <c r="Q912" s="16" t="s">
        <v>45</v>
      </c>
      <c r="R912" s="16" t="s">
        <v>438</v>
      </c>
      <c r="S912" s="38" t="s">
        <v>45</v>
      </c>
      <c r="T912" s="39" t="s">
        <v>438</v>
      </c>
      <c r="U912" s="38" t="s">
        <v>438</v>
      </c>
      <c r="V912" s="39" t="s">
        <v>438</v>
      </c>
      <c r="W912" s="3" t="s">
        <v>438</v>
      </c>
      <c r="X912" s="3" t="s">
        <v>438</v>
      </c>
      <c r="Y912" s="16" t="s">
        <v>439</v>
      </c>
      <c r="Z912" s="16" t="s">
        <v>440</v>
      </c>
      <c r="AA912" s="16" t="s">
        <v>441</v>
      </c>
      <c r="AB912" s="16" t="s">
        <v>438</v>
      </c>
      <c r="AC912" s="16" t="s">
        <v>441</v>
      </c>
      <c r="AD912" s="16" t="s">
        <v>438</v>
      </c>
    </row>
    <row r="913" spans="1:32" ht="63.75">
      <c r="A913" s="16" t="s">
        <v>83</v>
      </c>
      <c r="B913" s="19" t="s">
        <v>84</v>
      </c>
      <c r="E913" s="3" t="s">
        <v>85</v>
      </c>
      <c r="F913" s="16" t="s">
        <v>86</v>
      </c>
      <c r="G913" s="16" t="s">
        <v>2758</v>
      </c>
      <c r="H913" s="3" t="s">
        <v>1966</v>
      </c>
      <c r="I913" s="3" t="s">
        <v>11</v>
      </c>
      <c r="J913" s="3" t="s">
        <v>538</v>
      </c>
      <c r="M913" s="3" t="s">
        <v>549</v>
      </c>
      <c r="N913" s="3" t="s">
        <v>622</v>
      </c>
      <c r="O913" s="3" t="s">
        <v>601</v>
      </c>
      <c r="Q913" s="16" t="s">
        <v>45</v>
      </c>
      <c r="R913" s="16" t="s">
        <v>438</v>
      </c>
      <c r="S913" s="38" t="s">
        <v>45</v>
      </c>
      <c r="T913" s="39" t="s">
        <v>438</v>
      </c>
      <c r="U913" s="38" t="s">
        <v>438</v>
      </c>
      <c r="V913" s="39" t="s">
        <v>438</v>
      </c>
      <c r="W913" s="3" t="s">
        <v>438</v>
      </c>
      <c r="X913" s="3" t="s">
        <v>438</v>
      </c>
      <c r="Y913" s="16" t="s">
        <v>439</v>
      </c>
      <c r="Z913" s="16" t="s">
        <v>440</v>
      </c>
      <c r="AA913" s="16" t="s">
        <v>441</v>
      </c>
      <c r="AB913" s="16" t="s">
        <v>438</v>
      </c>
      <c r="AC913" s="16" t="s">
        <v>441</v>
      </c>
      <c r="AD913" s="16" t="s">
        <v>438</v>
      </c>
      <c r="AE913" s="3"/>
      <c r="AF913" s="3"/>
    </row>
    <row r="914" spans="1:32" ht="63.75">
      <c r="A914" s="16" t="s">
        <v>83</v>
      </c>
      <c r="B914" s="19" t="s">
        <v>84</v>
      </c>
      <c r="E914" s="3" t="s">
        <v>85</v>
      </c>
      <c r="F914" s="16" t="s">
        <v>86</v>
      </c>
      <c r="G914" s="16" t="s">
        <v>2759</v>
      </c>
      <c r="H914" s="3" t="s">
        <v>1966</v>
      </c>
      <c r="I914" s="3" t="s">
        <v>538</v>
      </c>
      <c r="M914" s="3" t="s">
        <v>540</v>
      </c>
      <c r="Q914" s="16" t="s">
        <v>45</v>
      </c>
      <c r="R914" s="16" t="s">
        <v>438</v>
      </c>
      <c r="S914" s="38" t="s">
        <v>45</v>
      </c>
      <c r="T914" s="39" t="s">
        <v>438</v>
      </c>
      <c r="U914" s="38" t="s">
        <v>438</v>
      </c>
      <c r="V914" s="39" t="s">
        <v>438</v>
      </c>
      <c r="W914" s="3" t="s">
        <v>438</v>
      </c>
      <c r="X914" s="3" t="s">
        <v>438</v>
      </c>
      <c r="Y914" s="16" t="s">
        <v>439</v>
      </c>
      <c r="Z914" s="16" t="s">
        <v>440</v>
      </c>
      <c r="AA914" s="16" t="s">
        <v>441</v>
      </c>
      <c r="AB914" s="16" t="s">
        <v>438</v>
      </c>
      <c r="AC914" s="16" t="s">
        <v>441</v>
      </c>
      <c r="AD914" s="16" t="s">
        <v>438</v>
      </c>
      <c r="AE914" s="3"/>
      <c r="AF914" s="3"/>
    </row>
    <row r="915" spans="1:32" ht="63.75">
      <c r="A915" s="16" t="s">
        <v>83</v>
      </c>
      <c r="B915" s="19" t="s">
        <v>84</v>
      </c>
      <c r="E915" s="3" t="s">
        <v>85</v>
      </c>
      <c r="F915" s="16" t="s">
        <v>86</v>
      </c>
      <c r="G915" s="16" t="s">
        <v>2760</v>
      </c>
      <c r="H915" s="3" t="s">
        <v>1966</v>
      </c>
      <c r="I915" s="3" t="s">
        <v>538</v>
      </c>
      <c r="M915" s="3" t="s">
        <v>558</v>
      </c>
      <c r="Q915" s="16" t="s">
        <v>45</v>
      </c>
      <c r="R915" s="16" t="s">
        <v>51</v>
      </c>
      <c r="S915" s="38">
        <v>435.17599999999999</v>
      </c>
      <c r="T915" s="16" t="s">
        <v>45</v>
      </c>
      <c r="U915" s="38" t="s">
        <v>45</v>
      </c>
      <c r="V915" s="16" t="s">
        <v>438</v>
      </c>
      <c r="W915" s="3" t="s">
        <v>45</v>
      </c>
      <c r="X915" s="3" t="s">
        <v>438</v>
      </c>
      <c r="Y915" s="16" t="s">
        <v>439</v>
      </c>
      <c r="Z915" s="16" t="s">
        <v>440</v>
      </c>
      <c r="AA915" s="16" t="s">
        <v>441</v>
      </c>
      <c r="AB915" s="16" t="s">
        <v>438</v>
      </c>
      <c r="AC915" s="16" t="s">
        <v>441</v>
      </c>
      <c r="AD915" s="16" t="s">
        <v>438</v>
      </c>
      <c r="AE915" s="3"/>
      <c r="AF915" s="3"/>
    </row>
    <row r="916" spans="1:32" ht="63.75">
      <c r="A916" s="16" t="s">
        <v>83</v>
      </c>
      <c r="B916" s="19" t="s">
        <v>84</v>
      </c>
      <c r="E916" s="3" t="s">
        <v>85</v>
      </c>
      <c r="F916" s="16" t="s">
        <v>86</v>
      </c>
      <c r="G916" s="16" t="s">
        <v>2761</v>
      </c>
      <c r="H916" s="3" t="s">
        <v>1966</v>
      </c>
      <c r="I916" s="3" t="s">
        <v>538</v>
      </c>
      <c r="M916" s="3" t="s">
        <v>622</v>
      </c>
      <c r="Q916" s="16" t="s">
        <v>45</v>
      </c>
      <c r="R916" s="16" t="s">
        <v>51</v>
      </c>
      <c r="S916" s="38">
        <v>435.17599999999999</v>
      </c>
      <c r="T916" s="16" t="s">
        <v>45</v>
      </c>
      <c r="U916" s="38" t="s">
        <v>45</v>
      </c>
      <c r="V916" s="16" t="s">
        <v>438</v>
      </c>
      <c r="W916" s="3" t="s">
        <v>45</v>
      </c>
      <c r="X916" s="3" t="s">
        <v>438</v>
      </c>
      <c r="Y916" s="16" t="s">
        <v>439</v>
      </c>
      <c r="Z916" s="16" t="s">
        <v>440</v>
      </c>
      <c r="AA916" s="16" t="s">
        <v>441</v>
      </c>
      <c r="AB916" s="16" t="s">
        <v>438</v>
      </c>
      <c r="AC916" s="16" t="s">
        <v>441</v>
      </c>
      <c r="AD916" s="16" t="s">
        <v>438</v>
      </c>
      <c r="AE916" s="3"/>
      <c r="AF916" s="3"/>
    </row>
    <row r="917" spans="1:32" ht="63.75">
      <c r="A917" s="16" t="s">
        <v>83</v>
      </c>
      <c r="B917" s="19" t="s">
        <v>84</v>
      </c>
      <c r="E917" s="3" t="s">
        <v>85</v>
      </c>
      <c r="F917" s="16" t="s">
        <v>86</v>
      </c>
      <c r="G917" s="16" t="s">
        <v>2762</v>
      </c>
      <c r="H917" s="3" t="s">
        <v>1966</v>
      </c>
      <c r="I917" s="3" t="s">
        <v>538</v>
      </c>
      <c r="M917" s="3" t="s">
        <v>539</v>
      </c>
      <c r="Q917" s="16" t="s">
        <v>45</v>
      </c>
      <c r="R917" s="16" t="s">
        <v>438</v>
      </c>
      <c r="S917" s="38" t="s">
        <v>45</v>
      </c>
      <c r="T917" s="39" t="s">
        <v>438</v>
      </c>
      <c r="U917" s="38" t="s">
        <v>438</v>
      </c>
      <c r="V917" s="39" t="s">
        <v>438</v>
      </c>
      <c r="W917" s="3" t="s">
        <v>438</v>
      </c>
      <c r="X917" s="3" t="s">
        <v>438</v>
      </c>
      <c r="Y917" s="16" t="s">
        <v>439</v>
      </c>
      <c r="Z917" s="16" t="s">
        <v>550</v>
      </c>
      <c r="AA917" s="16" t="s">
        <v>441</v>
      </c>
      <c r="AB917" s="16" t="s">
        <v>438</v>
      </c>
      <c r="AC917" s="16" t="s">
        <v>441</v>
      </c>
      <c r="AD917" s="16" t="s">
        <v>438</v>
      </c>
      <c r="AE917" s="3"/>
      <c r="AF917" s="3"/>
    </row>
    <row r="918" spans="1:32" ht="63.75">
      <c r="A918" s="16" t="s">
        <v>83</v>
      </c>
      <c r="B918" s="19" t="s">
        <v>84</v>
      </c>
      <c r="E918" s="3" t="s">
        <v>85</v>
      </c>
      <c r="F918" s="16" t="s">
        <v>86</v>
      </c>
      <c r="G918" s="16" t="s">
        <v>2763</v>
      </c>
      <c r="H918" s="3" t="s">
        <v>1972</v>
      </c>
      <c r="I918" s="3" t="s">
        <v>538</v>
      </c>
      <c r="M918" s="3" t="s">
        <v>541</v>
      </c>
      <c r="N918" s="3" t="s">
        <v>548</v>
      </c>
      <c r="Q918" s="16" t="s">
        <v>45</v>
      </c>
      <c r="R918" s="16" t="s">
        <v>438</v>
      </c>
      <c r="S918" s="38" t="s">
        <v>45</v>
      </c>
      <c r="T918" s="39" t="s">
        <v>438</v>
      </c>
      <c r="U918" s="38" t="s">
        <v>438</v>
      </c>
      <c r="V918" s="39" t="s">
        <v>438</v>
      </c>
      <c r="W918" s="3" t="s">
        <v>438</v>
      </c>
      <c r="X918" s="3" t="s">
        <v>438</v>
      </c>
      <c r="Y918" s="16" t="s">
        <v>439</v>
      </c>
      <c r="Z918" s="16" t="s">
        <v>440</v>
      </c>
      <c r="AA918" s="16" t="s">
        <v>441</v>
      </c>
      <c r="AB918" s="16" t="s">
        <v>438</v>
      </c>
      <c r="AC918" s="16" t="s">
        <v>441</v>
      </c>
      <c r="AD918" s="16" t="s">
        <v>438</v>
      </c>
      <c r="AE918" s="3"/>
      <c r="AF918" s="3"/>
    </row>
    <row r="919" spans="1:32" ht="63.75">
      <c r="A919" s="16" t="s">
        <v>83</v>
      </c>
      <c r="B919" s="19" t="s">
        <v>84</v>
      </c>
      <c r="E919" s="3" t="s">
        <v>85</v>
      </c>
      <c r="F919" s="16" t="s">
        <v>86</v>
      </c>
      <c r="G919" s="16" t="s">
        <v>2764</v>
      </c>
      <c r="H919" s="3" t="s">
        <v>1972</v>
      </c>
      <c r="I919" s="3" t="s">
        <v>538</v>
      </c>
      <c r="M919" s="3" t="s">
        <v>558</v>
      </c>
      <c r="Q919" s="16" t="s">
        <v>45</v>
      </c>
      <c r="R919" s="16" t="s">
        <v>438</v>
      </c>
      <c r="S919" s="38" t="s">
        <v>45</v>
      </c>
      <c r="T919" s="39" t="s">
        <v>438</v>
      </c>
      <c r="U919" s="38" t="s">
        <v>438</v>
      </c>
      <c r="V919" s="39" t="s">
        <v>438</v>
      </c>
      <c r="W919" s="3" t="s">
        <v>438</v>
      </c>
      <c r="X919" s="3" t="s">
        <v>438</v>
      </c>
      <c r="Y919" s="16" t="s">
        <v>439</v>
      </c>
      <c r="Z919" s="16" t="s">
        <v>440</v>
      </c>
      <c r="AA919" s="16" t="s">
        <v>441</v>
      </c>
      <c r="AB919" s="16" t="s">
        <v>438</v>
      </c>
      <c r="AC919" s="16" t="s">
        <v>441</v>
      </c>
      <c r="AD919" s="16" t="s">
        <v>438</v>
      </c>
      <c r="AE919" s="3"/>
      <c r="AF919" s="3"/>
    </row>
    <row r="920" spans="1:32" ht="63.75">
      <c r="A920" s="16" t="s">
        <v>83</v>
      </c>
      <c r="B920" s="19" t="s">
        <v>84</v>
      </c>
      <c r="E920" s="3" t="s">
        <v>85</v>
      </c>
      <c r="F920" s="16" t="s">
        <v>86</v>
      </c>
      <c r="G920" s="16" t="s">
        <v>2765</v>
      </c>
      <c r="H920" s="3" t="s">
        <v>1972</v>
      </c>
      <c r="I920" s="3" t="s">
        <v>538</v>
      </c>
      <c r="M920" s="3" t="s">
        <v>622</v>
      </c>
      <c r="Q920" s="16" t="s">
        <v>45</v>
      </c>
      <c r="R920" s="16" t="s">
        <v>51</v>
      </c>
      <c r="S920" s="38">
        <v>435.17599999999999</v>
      </c>
      <c r="T920" s="16" t="s">
        <v>45</v>
      </c>
      <c r="U920" s="38" t="s">
        <v>45</v>
      </c>
      <c r="V920" s="16" t="s">
        <v>438</v>
      </c>
      <c r="W920" s="3" t="s">
        <v>45</v>
      </c>
      <c r="X920" s="3" t="s">
        <v>438</v>
      </c>
      <c r="Y920" s="16" t="s">
        <v>439</v>
      </c>
      <c r="Z920" s="16" t="s">
        <v>440</v>
      </c>
      <c r="AA920" s="16" t="s">
        <v>441</v>
      </c>
      <c r="AB920" s="16" t="s">
        <v>438</v>
      </c>
      <c r="AC920" s="16" t="s">
        <v>441</v>
      </c>
      <c r="AD920" s="16" t="s">
        <v>438</v>
      </c>
      <c r="AE920" s="3"/>
      <c r="AF920" s="3"/>
    </row>
    <row r="921" spans="1:32" ht="63.75">
      <c r="A921" s="16" t="s">
        <v>83</v>
      </c>
      <c r="B921" s="19" t="s">
        <v>84</v>
      </c>
      <c r="E921" s="3" t="s">
        <v>85</v>
      </c>
      <c r="F921" s="16" t="s">
        <v>86</v>
      </c>
      <c r="G921" s="16" t="s">
        <v>2766</v>
      </c>
      <c r="H921" s="3" t="s">
        <v>1972</v>
      </c>
      <c r="I921" s="3" t="s">
        <v>14</v>
      </c>
      <c r="M921" s="3" t="s">
        <v>519</v>
      </c>
      <c r="Q921" s="16" t="s">
        <v>45</v>
      </c>
      <c r="R921" s="16" t="s">
        <v>438</v>
      </c>
      <c r="S921" s="38" t="s">
        <v>45</v>
      </c>
      <c r="T921" s="39" t="s">
        <v>438</v>
      </c>
      <c r="U921" s="38" t="s">
        <v>438</v>
      </c>
      <c r="V921" s="39" t="s">
        <v>438</v>
      </c>
      <c r="W921" s="3" t="s">
        <v>438</v>
      </c>
      <c r="X921" s="3" t="s">
        <v>438</v>
      </c>
      <c r="Y921" s="16" t="s">
        <v>439</v>
      </c>
      <c r="Z921" s="16" t="s">
        <v>440</v>
      </c>
      <c r="AA921" s="16" t="s">
        <v>441</v>
      </c>
      <c r="AB921" s="16" t="s">
        <v>438</v>
      </c>
      <c r="AC921" s="16" t="s">
        <v>441</v>
      </c>
      <c r="AD921" s="16" t="s">
        <v>438</v>
      </c>
      <c r="AE921" s="3"/>
      <c r="AF921" s="3"/>
    </row>
    <row r="922" spans="1:32" ht="63.75">
      <c r="A922" s="16" t="s">
        <v>83</v>
      </c>
      <c r="B922" s="19" t="s">
        <v>84</v>
      </c>
      <c r="E922" s="3" t="s">
        <v>85</v>
      </c>
      <c r="F922" s="16" t="s">
        <v>86</v>
      </c>
      <c r="G922" s="16" t="s">
        <v>2767</v>
      </c>
      <c r="H922" s="3" t="s">
        <v>1972</v>
      </c>
      <c r="I922" s="3" t="s">
        <v>15</v>
      </c>
      <c r="J922" s="3" t="s">
        <v>538</v>
      </c>
      <c r="M922" s="3" t="s">
        <v>1169</v>
      </c>
      <c r="N922" s="3" t="s">
        <v>1201</v>
      </c>
      <c r="Q922" s="16" t="s">
        <v>45</v>
      </c>
      <c r="R922" s="16" t="s">
        <v>438</v>
      </c>
      <c r="S922" s="38" t="s">
        <v>45</v>
      </c>
      <c r="T922" s="39" t="s">
        <v>438</v>
      </c>
      <c r="U922" s="38" t="s">
        <v>438</v>
      </c>
      <c r="V922" s="39" t="s">
        <v>438</v>
      </c>
      <c r="W922" s="3" t="s">
        <v>438</v>
      </c>
      <c r="X922" s="3" t="s">
        <v>438</v>
      </c>
      <c r="Y922" s="16" t="s">
        <v>439</v>
      </c>
      <c r="Z922" s="16" t="s">
        <v>440</v>
      </c>
      <c r="AA922" s="16" t="s">
        <v>441</v>
      </c>
      <c r="AB922" s="16" t="s">
        <v>438</v>
      </c>
      <c r="AC922" s="16" t="s">
        <v>441</v>
      </c>
      <c r="AD922" s="16" t="s">
        <v>438</v>
      </c>
      <c r="AE922" s="3"/>
      <c r="AF922" s="3"/>
    </row>
    <row r="923" spans="1:32" ht="63.75">
      <c r="A923" s="16" t="s">
        <v>83</v>
      </c>
      <c r="B923" s="19" t="s">
        <v>84</v>
      </c>
      <c r="E923" s="3" t="s">
        <v>85</v>
      </c>
      <c r="F923" s="16" t="s">
        <v>86</v>
      </c>
      <c r="G923" s="16" t="s">
        <v>2768</v>
      </c>
      <c r="H923" s="3" t="s">
        <v>1972</v>
      </c>
      <c r="I923" s="3" t="s">
        <v>14</v>
      </c>
      <c r="M923" s="3" t="s">
        <v>529</v>
      </c>
      <c r="Q923" s="16" t="s">
        <v>45</v>
      </c>
      <c r="R923" s="16" t="s">
        <v>438</v>
      </c>
      <c r="S923" s="38" t="s">
        <v>45</v>
      </c>
      <c r="T923" s="39" t="s">
        <v>438</v>
      </c>
      <c r="U923" s="38" t="s">
        <v>438</v>
      </c>
      <c r="V923" s="39" t="s">
        <v>438</v>
      </c>
      <c r="W923" s="3" t="s">
        <v>438</v>
      </c>
      <c r="X923" s="3" t="s">
        <v>438</v>
      </c>
      <c r="Y923" s="16" t="s">
        <v>439</v>
      </c>
      <c r="Z923" s="16" t="s">
        <v>440</v>
      </c>
      <c r="AA923" s="16" t="s">
        <v>441</v>
      </c>
      <c r="AB923" s="16" t="s">
        <v>438</v>
      </c>
      <c r="AC923" s="16" t="s">
        <v>441</v>
      </c>
      <c r="AD923" s="16" t="s">
        <v>438</v>
      </c>
      <c r="AE923" s="3"/>
      <c r="AF923" s="3"/>
    </row>
    <row r="924" spans="1:32" ht="63.75">
      <c r="A924" s="16" t="s">
        <v>83</v>
      </c>
      <c r="B924" s="19" t="s">
        <v>84</v>
      </c>
      <c r="E924" s="3" t="s">
        <v>85</v>
      </c>
      <c r="F924" s="16" t="s">
        <v>86</v>
      </c>
      <c r="G924" s="16" t="s">
        <v>2769</v>
      </c>
      <c r="H924" s="3" t="s">
        <v>1972</v>
      </c>
      <c r="I924" s="3" t="s">
        <v>14</v>
      </c>
      <c r="J924" s="3" t="s">
        <v>447</v>
      </c>
      <c r="M924" s="3" t="s">
        <v>528</v>
      </c>
      <c r="N924" s="3" t="s">
        <v>481</v>
      </c>
      <c r="Q924" s="16" t="s">
        <v>45</v>
      </c>
      <c r="R924" s="16" t="s">
        <v>438</v>
      </c>
      <c r="S924" s="38" t="s">
        <v>45</v>
      </c>
      <c r="T924" s="39" t="s">
        <v>438</v>
      </c>
      <c r="U924" s="38" t="s">
        <v>438</v>
      </c>
      <c r="V924" s="39" t="s">
        <v>438</v>
      </c>
      <c r="W924" s="3" t="s">
        <v>438</v>
      </c>
      <c r="X924" s="3" t="s">
        <v>438</v>
      </c>
      <c r="Y924" s="16" t="s">
        <v>439</v>
      </c>
      <c r="Z924" s="16" t="s">
        <v>440</v>
      </c>
      <c r="AA924" s="16" t="s">
        <v>441</v>
      </c>
      <c r="AB924" s="16" t="s">
        <v>438</v>
      </c>
      <c r="AC924" s="16" t="s">
        <v>441</v>
      </c>
      <c r="AD924" s="16" t="s">
        <v>438</v>
      </c>
      <c r="AE924" s="3"/>
      <c r="AF924" s="3"/>
    </row>
    <row r="925" spans="1:32" ht="63.75">
      <c r="A925" s="16" t="s">
        <v>83</v>
      </c>
      <c r="B925" s="19" t="s">
        <v>84</v>
      </c>
      <c r="E925" s="3" t="s">
        <v>85</v>
      </c>
      <c r="F925" s="16" t="s">
        <v>86</v>
      </c>
      <c r="G925" s="16" t="s">
        <v>2770</v>
      </c>
      <c r="H925" s="3" t="s">
        <v>1972</v>
      </c>
      <c r="I925" s="3" t="s">
        <v>538</v>
      </c>
      <c r="M925" s="3" t="s">
        <v>558</v>
      </c>
      <c r="Q925" s="16" t="s">
        <v>45</v>
      </c>
      <c r="R925" s="16" t="s">
        <v>438</v>
      </c>
      <c r="S925" s="38" t="s">
        <v>45</v>
      </c>
      <c r="T925" s="39" t="s">
        <v>438</v>
      </c>
      <c r="U925" s="38" t="s">
        <v>438</v>
      </c>
      <c r="V925" s="39" t="s">
        <v>438</v>
      </c>
      <c r="W925" s="3" t="s">
        <v>438</v>
      </c>
      <c r="X925" s="3" t="s">
        <v>438</v>
      </c>
      <c r="Y925" s="16" t="s">
        <v>439</v>
      </c>
      <c r="Z925" s="16" t="s">
        <v>440</v>
      </c>
      <c r="AA925" s="16" t="s">
        <v>441</v>
      </c>
      <c r="AB925" s="16" t="s">
        <v>438</v>
      </c>
      <c r="AC925" s="16" t="s">
        <v>441</v>
      </c>
      <c r="AD925" s="16" t="s">
        <v>438</v>
      </c>
      <c r="AE925" s="3"/>
      <c r="AF925" s="3"/>
    </row>
    <row r="926" spans="1:32" ht="63.75">
      <c r="A926" s="16" t="s">
        <v>83</v>
      </c>
      <c r="B926" s="19" t="s">
        <v>84</v>
      </c>
      <c r="E926" s="3" t="s">
        <v>85</v>
      </c>
      <c r="F926" s="16" t="s">
        <v>86</v>
      </c>
      <c r="G926" s="16" t="s">
        <v>2771</v>
      </c>
      <c r="H926" s="3" t="s">
        <v>1972</v>
      </c>
      <c r="I926" s="3" t="s">
        <v>1285</v>
      </c>
      <c r="M926" s="3" t="s">
        <v>601</v>
      </c>
      <c r="Q926" s="16" t="s">
        <v>45</v>
      </c>
      <c r="R926" s="16" t="s">
        <v>438</v>
      </c>
      <c r="S926" s="38" t="s">
        <v>45</v>
      </c>
      <c r="T926" s="39" t="s">
        <v>438</v>
      </c>
      <c r="U926" s="38" t="s">
        <v>438</v>
      </c>
      <c r="V926" s="39" t="s">
        <v>438</v>
      </c>
      <c r="W926" s="3" t="s">
        <v>438</v>
      </c>
      <c r="X926" s="3" t="s">
        <v>438</v>
      </c>
      <c r="Y926" s="16" t="s">
        <v>439</v>
      </c>
      <c r="Z926" s="16" t="s">
        <v>440</v>
      </c>
      <c r="AA926" s="16" t="s">
        <v>441</v>
      </c>
      <c r="AB926" s="16" t="s">
        <v>438</v>
      </c>
      <c r="AC926" s="16" t="s">
        <v>441</v>
      </c>
      <c r="AD926" s="16" t="s">
        <v>438</v>
      </c>
      <c r="AE926" s="3"/>
      <c r="AF926" s="3"/>
    </row>
    <row r="927" spans="1:32" ht="63.75">
      <c r="A927" s="16" t="s">
        <v>83</v>
      </c>
      <c r="B927" s="19" t="s">
        <v>84</v>
      </c>
      <c r="E927" s="3" t="s">
        <v>85</v>
      </c>
      <c r="F927" s="16" t="s">
        <v>86</v>
      </c>
      <c r="G927" s="16" t="s">
        <v>2772</v>
      </c>
      <c r="H927" s="3" t="s">
        <v>1972</v>
      </c>
      <c r="I927" s="3" t="s">
        <v>1285</v>
      </c>
      <c r="M927" s="3" t="s">
        <v>601</v>
      </c>
      <c r="Q927" s="16" t="s">
        <v>45</v>
      </c>
      <c r="R927" s="16" t="s">
        <v>438</v>
      </c>
      <c r="S927" s="38" t="s">
        <v>45</v>
      </c>
      <c r="T927" s="39" t="s">
        <v>438</v>
      </c>
      <c r="U927" s="38" t="s">
        <v>438</v>
      </c>
      <c r="V927" s="39" t="s">
        <v>438</v>
      </c>
      <c r="W927" s="3" t="s">
        <v>438</v>
      </c>
      <c r="X927" s="3" t="s">
        <v>438</v>
      </c>
      <c r="Y927" s="16" t="s">
        <v>439</v>
      </c>
      <c r="Z927" s="16" t="s">
        <v>440</v>
      </c>
      <c r="AA927" s="16" t="s">
        <v>441</v>
      </c>
      <c r="AB927" s="16" t="s">
        <v>438</v>
      </c>
      <c r="AC927" s="16" t="s">
        <v>441</v>
      </c>
      <c r="AD927" s="16" t="s">
        <v>438</v>
      </c>
      <c r="AE927" s="3"/>
      <c r="AF927" s="3"/>
    </row>
    <row r="928" spans="1:32" ht="63.75">
      <c r="A928" s="16" t="s">
        <v>83</v>
      </c>
      <c r="B928" s="19" t="s">
        <v>84</v>
      </c>
      <c r="E928" s="3" t="s">
        <v>85</v>
      </c>
      <c r="F928" s="16" t="s">
        <v>86</v>
      </c>
      <c r="G928" s="16" t="s">
        <v>2773</v>
      </c>
      <c r="H928" s="3" t="s">
        <v>1149</v>
      </c>
      <c r="I928" s="3" t="s">
        <v>13</v>
      </c>
      <c r="M928" s="3" t="s">
        <v>746</v>
      </c>
      <c r="N928" s="3" t="s">
        <v>520</v>
      </c>
      <c r="Q928" s="16" t="s">
        <v>45</v>
      </c>
      <c r="R928" s="16" t="s">
        <v>438</v>
      </c>
      <c r="S928" s="38" t="s">
        <v>45</v>
      </c>
      <c r="T928" s="39" t="s">
        <v>438</v>
      </c>
      <c r="U928" s="38" t="s">
        <v>438</v>
      </c>
      <c r="V928" s="39" t="s">
        <v>438</v>
      </c>
      <c r="W928" s="3" t="s">
        <v>438</v>
      </c>
      <c r="X928" s="3" t="s">
        <v>438</v>
      </c>
      <c r="Y928" s="16" t="s">
        <v>439</v>
      </c>
      <c r="Z928" s="16" t="s">
        <v>440</v>
      </c>
      <c r="AA928" s="16" t="s">
        <v>441</v>
      </c>
      <c r="AB928" s="16" t="s">
        <v>438</v>
      </c>
      <c r="AC928" s="16" t="s">
        <v>441</v>
      </c>
      <c r="AD928" s="16" t="s">
        <v>438</v>
      </c>
      <c r="AE928" s="3"/>
      <c r="AF928" s="3"/>
    </row>
    <row r="929" spans="1:32" ht="63.75">
      <c r="A929" s="16" t="s">
        <v>83</v>
      </c>
      <c r="B929" s="19" t="s">
        <v>84</v>
      </c>
      <c r="E929" s="3" t="s">
        <v>85</v>
      </c>
      <c r="F929" s="16" t="s">
        <v>86</v>
      </c>
      <c r="G929" s="16" t="s">
        <v>2774</v>
      </c>
      <c r="H929" s="3" t="s">
        <v>1149</v>
      </c>
      <c r="I929" s="3" t="s">
        <v>11</v>
      </c>
      <c r="M929" s="3" t="s">
        <v>827</v>
      </c>
      <c r="Q929" s="16" t="s">
        <v>45</v>
      </c>
      <c r="R929" s="16" t="s">
        <v>438</v>
      </c>
      <c r="S929" s="38" t="s">
        <v>45</v>
      </c>
      <c r="T929" s="39" t="s">
        <v>438</v>
      </c>
      <c r="U929" s="38" t="s">
        <v>438</v>
      </c>
      <c r="V929" s="39" t="s">
        <v>438</v>
      </c>
      <c r="W929" s="3" t="s">
        <v>438</v>
      </c>
      <c r="X929" s="3" t="s">
        <v>438</v>
      </c>
      <c r="Y929" s="16" t="s">
        <v>439</v>
      </c>
      <c r="Z929" s="16" t="s">
        <v>440</v>
      </c>
      <c r="AA929" s="16" t="s">
        <v>441</v>
      </c>
      <c r="AB929" s="16" t="s">
        <v>438</v>
      </c>
      <c r="AC929" s="16" t="s">
        <v>441</v>
      </c>
      <c r="AD929" s="16" t="s">
        <v>438</v>
      </c>
    </row>
    <row r="930" spans="1:32" ht="63.75">
      <c r="A930" s="16" t="s">
        <v>83</v>
      </c>
      <c r="B930" s="19" t="s">
        <v>84</v>
      </c>
      <c r="E930" s="3" t="s">
        <v>85</v>
      </c>
      <c r="F930" s="16" t="s">
        <v>86</v>
      </c>
      <c r="G930" s="16" t="s">
        <v>2775</v>
      </c>
      <c r="H930" s="3" t="s">
        <v>1149</v>
      </c>
      <c r="I930" s="3" t="s">
        <v>11</v>
      </c>
      <c r="M930" s="3" t="s">
        <v>572</v>
      </c>
      <c r="N930" s="3" t="s">
        <v>827</v>
      </c>
      <c r="Q930" s="16" t="s">
        <v>45</v>
      </c>
      <c r="R930" s="16" t="s">
        <v>438</v>
      </c>
      <c r="S930" s="38" t="s">
        <v>45</v>
      </c>
      <c r="T930" s="39" t="s">
        <v>438</v>
      </c>
      <c r="U930" s="38" t="s">
        <v>438</v>
      </c>
      <c r="V930" s="39" t="s">
        <v>438</v>
      </c>
      <c r="W930" s="3" t="s">
        <v>438</v>
      </c>
      <c r="X930" s="3" t="s">
        <v>438</v>
      </c>
      <c r="Y930" s="16" t="s">
        <v>439</v>
      </c>
      <c r="Z930" s="16" t="s">
        <v>440</v>
      </c>
      <c r="AA930" s="16" t="s">
        <v>441</v>
      </c>
      <c r="AB930" s="16" t="s">
        <v>438</v>
      </c>
      <c r="AC930" s="16" t="s">
        <v>441</v>
      </c>
      <c r="AD930" s="16" t="s">
        <v>438</v>
      </c>
      <c r="AE930" s="3"/>
      <c r="AF930" s="3"/>
    </row>
    <row r="931" spans="1:32" ht="63.75">
      <c r="A931" s="16" t="s">
        <v>83</v>
      </c>
      <c r="B931" s="19" t="s">
        <v>84</v>
      </c>
      <c r="E931" s="3" t="s">
        <v>85</v>
      </c>
      <c r="F931" s="16" t="s">
        <v>86</v>
      </c>
      <c r="G931" s="16" t="s">
        <v>2776</v>
      </c>
      <c r="H931" s="3" t="s">
        <v>1149</v>
      </c>
      <c r="I931" s="3" t="s">
        <v>13</v>
      </c>
      <c r="J931" s="3" t="s">
        <v>538</v>
      </c>
      <c r="M931" s="3" t="s">
        <v>746</v>
      </c>
      <c r="N931" s="3" t="s">
        <v>622</v>
      </c>
      <c r="Q931" s="16" t="s">
        <v>45</v>
      </c>
      <c r="R931" s="16" t="s">
        <v>438</v>
      </c>
      <c r="S931" s="38" t="s">
        <v>45</v>
      </c>
      <c r="T931" s="39" t="s">
        <v>438</v>
      </c>
      <c r="U931" s="38" t="s">
        <v>438</v>
      </c>
      <c r="V931" s="39" t="s">
        <v>438</v>
      </c>
      <c r="W931" s="3" t="s">
        <v>438</v>
      </c>
      <c r="X931" s="3" t="s">
        <v>438</v>
      </c>
      <c r="Y931" s="16" t="s">
        <v>439</v>
      </c>
      <c r="Z931" s="16" t="s">
        <v>440</v>
      </c>
      <c r="AA931" s="16" t="s">
        <v>441</v>
      </c>
      <c r="AB931" s="16" t="s">
        <v>438</v>
      </c>
      <c r="AC931" s="16" t="s">
        <v>441</v>
      </c>
      <c r="AD931" s="16" t="s">
        <v>438</v>
      </c>
      <c r="AE931" s="3"/>
      <c r="AF931" s="3"/>
    </row>
    <row r="932" spans="1:32" ht="63.75">
      <c r="A932" s="16" t="s">
        <v>83</v>
      </c>
      <c r="B932" s="19" t="s">
        <v>84</v>
      </c>
      <c r="E932" s="3" t="s">
        <v>85</v>
      </c>
      <c r="F932" s="16" t="s">
        <v>86</v>
      </c>
      <c r="G932" s="16" t="s">
        <v>2777</v>
      </c>
      <c r="H932" s="3" t="s">
        <v>1149</v>
      </c>
      <c r="I932" s="3" t="s">
        <v>14</v>
      </c>
      <c r="M932" s="3" t="s">
        <v>534</v>
      </c>
      <c r="N932" s="3" t="s">
        <v>956</v>
      </c>
      <c r="Q932" s="16" t="s">
        <v>45</v>
      </c>
      <c r="R932" s="16" t="s">
        <v>438</v>
      </c>
      <c r="S932" s="38" t="s">
        <v>45</v>
      </c>
      <c r="T932" s="39" t="s">
        <v>438</v>
      </c>
      <c r="U932" s="38" t="s">
        <v>438</v>
      </c>
      <c r="V932" s="39" t="s">
        <v>438</v>
      </c>
      <c r="W932" s="3" t="s">
        <v>438</v>
      </c>
      <c r="X932" s="3" t="s">
        <v>438</v>
      </c>
      <c r="Y932" s="16" t="s">
        <v>439</v>
      </c>
      <c r="Z932" s="16" t="s">
        <v>440</v>
      </c>
      <c r="AA932" s="16" t="s">
        <v>441</v>
      </c>
      <c r="AB932" s="16" t="s">
        <v>438</v>
      </c>
      <c r="AC932" s="16" t="s">
        <v>441</v>
      </c>
      <c r="AD932" s="16" t="s">
        <v>438</v>
      </c>
      <c r="AE932" s="3"/>
      <c r="AF932" s="3"/>
    </row>
    <row r="933" spans="1:32" ht="63.75">
      <c r="A933" s="16" t="s">
        <v>83</v>
      </c>
      <c r="B933" s="19" t="s">
        <v>84</v>
      </c>
      <c r="E933" s="3" t="s">
        <v>85</v>
      </c>
      <c r="F933" s="16" t="s">
        <v>86</v>
      </c>
      <c r="G933" s="16" t="s">
        <v>2778</v>
      </c>
      <c r="H933" s="3" t="s">
        <v>1149</v>
      </c>
      <c r="I933" s="3" t="s">
        <v>15</v>
      </c>
      <c r="M933" s="3" t="s">
        <v>566</v>
      </c>
      <c r="N933" s="3" t="s">
        <v>592</v>
      </c>
      <c r="Q933" s="16" t="s">
        <v>45</v>
      </c>
      <c r="R933" s="16" t="s">
        <v>438</v>
      </c>
      <c r="S933" s="38" t="s">
        <v>45</v>
      </c>
      <c r="T933" s="39" t="s">
        <v>438</v>
      </c>
      <c r="U933" s="38" t="s">
        <v>438</v>
      </c>
      <c r="V933" s="39" t="s">
        <v>438</v>
      </c>
      <c r="W933" s="3" t="s">
        <v>438</v>
      </c>
      <c r="X933" s="3" t="s">
        <v>438</v>
      </c>
      <c r="Y933" s="16" t="s">
        <v>439</v>
      </c>
      <c r="Z933" s="16" t="s">
        <v>440</v>
      </c>
      <c r="AA933" s="16" t="s">
        <v>441</v>
      </c>
      <c r="AB933" s="16" t="s">
        <v>438</v>
      </c>
      <c r="AC933" s="16" t="s">
        <v>441</v>
      </c>
      <c r="AD933" s="16" t="s">
        <v>438</v>
      </c>
      <c r="AE933" s="3"/>
      <c r="AF933" s="3"/>
    </row>
    <row r="934" spans="1:32" ht="63.75">
      <c r="A934" s="16" t="s">
        <v>83</v>
      </c>
      <c r="B934" s="19" t="s">
        <v>84</v>
      </c>
      <c r="E934" s="3" t="s">
        <v>85</v>
      </c>
      <c r="F934" s="16" t="s">
        <v>86</v>
      </c>
      <c r="G934" s="16" t="s">
        <v>2779</v>
      </c>
      <c r="H934" s="3" t="s">
        <v>1149</v>
      </c>
      <c r="I934" s="3" t="s">
        <v>15</v>
      </c>
      <c r="M934" s="3" t="s">
        <v>566</v>
      </c>
      <c r="Q934" s="16" t="s">
        <v>45</v>
      </c>
      <c r="R934" s="16" t="s">
        <v>438</v>
      </c>
      <c r="S934" s="38" t="s">
        <v>45</v>
      </c>
      <c r="T934" s="39" t="s">
        <v>438</v>
      </c>
      <c r="U934" s="38" t="s">
        <v>438</v>
      </c>
      <c r="V934" s="39" t="s">
        <v>438</v>
      </c>
      <c r="W934" s="3" t="s">
        <v>438</v>
      </c>
      <c r="X934" s="3" t="s">
        <v>438</v>
      </c>
      <c r="Y934" s="16" t="s">
        <v>439</v>
      </c>
      <c r="Z934" s="16" t="s">
        <v>440</v>
      </c>
      <c r="AA934" s="16" t="s">
        <v>441</v>
      </c>
      <c r="AB934" s="16" t="s">
        <v>438</v>
      </c>
      <c r="AC934" s="16" t="s">
        <v>441</v>
      </c>
      <c r="AD934" s="16" t="s">
        <v>438</v>
      </c>
      <c r="AE934" s="3"/>
      <c r="AF934" s="3"/>
    </row>
    <row r="935" spans="1:32" ht="63.75">
      <c r="A935" s="16" t="s">
        <v>83</v>
      </c>
      <c r="B935" s="19" t="s">
        <v>84</v>
      </c>
      <c r="E935" s="3" t="s">
        <v>85</v>
      </c>
      <c r="F935" s="16" t="s">
        <v>86</v>
      </c>
      <c r="G935" s="16" t="s">
        <v>2780</v>
      </c>
      <c r="H935" s="3" t="s">
        <v>2781</v>
      </c>
      <c r="I935" s="3" t="s">
        <v>15</v>
      </c>
      <c r="M935" s="3" t="s">
        <v>629</v>
      </c>
      <c r="Q935" s="16" t="s">
        <v>45</v>
      </c>
      <c r="R935" s="16" t="s">
        <v>438</v>
      </c>
      <c r="S935" s="38" t="s">
        <v>45</v>
      </c>
      <c r="T935" s="39" t="s">
        <v>438</v>
      </c>
      <c r="U935" s="38" t="s">
        <v>438</v>
      </c>
      <c r="V935" s="39" t="s">
        <v>438</v>
      </c>
      <c r="W935" s="3" t="s">
        <v>438</v>
      </c>
      <c r="X935" s="3" t="s">
        <v>438</v>
      </c>
      <c r="Y935" s="16" t="s">
        <v>439</v>
      </c>
      <c r="Z935" s="16" t="s">
        <v>440</v>
      </c>
      <c r="AA935" s="16" t="s">
        <v>441</v>
      </c>
      <c r="AB935" s="16" t="s">
        <v>438</v>
      </c>
      <c r="AC935" s="16" t="s">
        <v>441</v>
      </c>
      <c r="AD935" s="16" t="s">
        <v>438</v>
      </c>
      <c r="AE935" s="3"/>
      <c r="AF935" s="3"/>
    </row>
    <row r="936" spans="1:32" ht="63.75">
      <c r="A936" s="16" t="s">
        <v>83</v>
      </c>
      <c r="B936" s="19" t="s">
        <v>84</v>
      </c>
      <c r="E936" s="3" t="s">
        <v>85</v>
      </c>
      <c r="F936" s="16" t="s">
        <v>86</v>
      </c>
      <c r="G936" s="16" t="s">
        <v>2782</v>
      </c>
      <c r="H936" s="3" t="s">
        <v>2781</v>
      </c>
      <c r="I936" s="3" t="s">
        <v>15</v>
      </c>
      <c r="M936" s="3" t="s">
        <v>592</v>
      </c>
      <c r="Q936" s="16" t="s">
        <v>45</v>
      </c>
      <c r="R936" s="16" t="s">
        <v>438</v>
      </c>
      <c r="S936" s="38" t="s">
        <v>45</v>
      </c>
      <c r="T936" s="39" t="s">
        <v>438</v>
      </c>
      <c r="U936" s="38" t="s">
        <v>438</v>
      </c>
      <c r="V936" s="39" t="s">
        <v>438</v>
      </c>
      <c r="W936" s="3" t="s">
        <v>438</v>
      </c>
      <c r="X936" s="3" t="s">
        <v>438</v>
      </c>
      <c r="Y936" s="16" t="s">
        <v>439</v>
      </c>
      <c r="Z936" s="16" t="s">
        <v>440</v>
      </c>
      <c r="AA936" s="16" t="s">
        <v>441</v>
      </c>
      <c r="AB936" s="16" t="s">
        <v>438</v>
      </c>
      <c r="AC936" s="16" t="s">
        <v>441</v>
      </c>
      <c r="AD936" s="16" t="s">
        <v>438</v>
      </c>
      <c r="AE936" s="3"/>
      <c r="AF936" s="3"/>
    </row>
    <row r="937" spans="1:32" ht="63.75">
      <c r="A937" s="16" t="s">
        <v>83</v>
      </c>
      <c r="B937" s="19" t="s">
        <v>84</v>
      </c>
      <c r="E937" s="3" t="s">
        <v>85</v>
      </c>
      <c r="F937" s="16" t="s">
        <v>86</v>
      </c>
      <c r="G937" s="16" t="s">
        <v>2783</v>
      </c>
      <c r="H937" s="3" t="s">
        <v>2781</v>
      </c>
      <c r="I937" s="3" t="s">
        <v>15</v>
      </c>
      <c r="M937" s="3" t="s">
        <v>592</v>
      </c>
      <c r="Q937" s="16" t="s">
        <v>45</v>
      </c>
      <c r="R937" s="16" t="s">
        <v>438</v>
      </c>
      <c r="S937" s="38" t="s">
        <v>45</v>
      </c>
      <c r="T937" s="39" t="s">
        <v>438</v>
      </c>
      <c r="U937" s="38" t="s">
        <v>438</v>
      </c>
      <c r="V937" s="39" t="s">
        <v>438</v>
      </c>
      <c r="W937" s="3" t="s">
        <v>438</v>
      </c>
      <c r="X937" s="3" t="s">
        <v>438</v>
      </c>
      <c r="Y937" s="16" t="s">
        <v>439</v>
      </c>
      <c r="Z937" s="16" t="s">
        <v>440</v>
      </c>
      <c r="AA937" s="16" t="s">
        <v>441</v>
      </c>
      <c r="AB937" s="16" t="s">
        <v>438</v>
      </c>
      <c r="AC937" s="16" t="s">
        <v>441</v>
      </c>
      <c r="AD937" s="16" t="s">
        <v>438</v>
      </c>
      <c r="AE937" s="3"/>
      <c r="AF937" s="3"/>
    </row>
    <row r="938" spans="1:32" ht="63.75">
      <c r="A938" s="16" t="s">
        <v>83</v>
      </c>
      <c r="B938" s="19" t="s">
        <v>84</v>
      </c>
      <c r="E938" s="3" t="s">
        <v>85</v>
      </c>
      <c r="F938" s="16" t="s">
        <v>86</v>
      </c>
      <c r="G938" s="16" t="s">
        <v>2784</v>
      </c>
      <c r="H938" s="3" t="s">
        <v>2781</v>
      </c>
      <c r="I938" s="3" t="s">
        <v>15</v>
      </c>
      <c r="M938" s="3" t="s">
        <v>596</v>
      </c>
      <c r="N938" s="3" t="s">
        <v>972</v>
      </c>
      <c r="Q938" s="16" t="s">
        <v>45</v>
      </c>
      <c r="R938" s="16" t="s">
        <v>438</v>
      </c>
      <c r="S938" s="38" t="s">
        <v>45</v>
      </c>
      <c r="T938" s="39" t="s">
        <v>438</v>
      </c>
      <c r="U938" s="38" t="s">
        <v>438</v>
      </c>
      <c r="V938" s="39" t="s">
        <v>438</v>
      </c>
      <c r="W938" s="3" t="s">
        <v>438</v>
      </c>
      <c r="X938" s="3" t="s">
        <v>438</v>
      </c>
      <c r="Y938" s="16" t="s">
        <v>439</v>
      </c>
      <c r="Z938" s="16" t="s">
        <v>440</v>
      </c>
      <c r="AA938" s="16" t="s">
        <v>441</v>
      </c>
      <c r="AB938" s="16" t="s">
        <v>438</v>
      </c>
      <c r="AC938" s="16" t="s">
        <v>441</v>
      </c>
      <c r="AD938" s="16" t="s">
        <v>438</v>
      </c>
      <c r="AE938" s="3"/>
      <c r="AF938" s="3"/>
    </row>
    <row r="939" spans="1:32" ht="63.75">
      <c r="A939" s="16" t="s">
        <v>83</v>
      </c>
      <c r="B939" s="19" t="s">
        <v>84</v>
      </c>
      <c r="E939" s="3" t="s">
        <v>85</v>
      </c>
      <c r="F939" s="16" t="s">
        <v>86</v>
      </c>
      <c r="G939" s="16" t="s">
        <v>2785</v>
      </c>
      <c r="H939" s="3" t="s">
        <v>2781</v>
      </c>
      <c r="I939" s="3" t="s">
        <v>15</v>
      </c>
      <c r="M939" s="3" t="s">
        <v>566</v>
      </c>
      <c r="Q939" s="16" t="s">
        <v>45</v>
      </c>
      <c r="R939" s="16" t="s">
        <v>438</v>
      </c>
      <c r="S939" s="38" t="s">
        <v>45</v>
      </c>
      <c r="T939" s="39" t="s">
        <v>438</v>
      </c>
      <c r="U939" s="38" t="s">
        <v>438</v>
      </c>
      <c r="V939" s="39" t="s">
        <v>438</v>
      </c>
      <c r="W939" s="3" t="s">
        <v>438</v>
      </c>
      <c r="X939" s="3" t="s">
        <v>438</v>
      </c>
      <c r="Y939" s="16" t="s">
        <v>439</v>
      </c>
      <c r="Z939" s="16" t="s">
        <v>440</v>
      </c>
      <c r="AA939" s="16" t="s">
        <v>441</v>
      </c>
      <c r="AB939" s="16" t="s">
        <v>438</v>
      </c>
      <c r="AC939" s="16" t="s">
        <v>441</v>
      </c>
      <c r="AD939" s="16" t="s">
        <v>438</v>
      </c>
      <c r="AE939" s="3"/>
      <c r="AF939" s="3"/>
    </row>
    <row r="940" spans="1:32" ht="63.75">
      <c r="A940" s="16" t="s">
        <v>83</v>
      </c>
      <c r="B940" s="19" t="s">
        <v>84</v>
      </c>
      <c r="E940" s="3" t="s">
        <v>85</v>
      </c>
      <c r="F940" s="16" t="s">
        <v>86</v>
      </c>
      <c r="G940" s="16" t="s">
        <v>2786</v>
      </c>
      <c r="H940" s="3" t="s">
        <v>2781</v>
      </c>
      <c r="I940" s="3" t="s">
        <v>15</v>
      </c>
      <c r="M940" s="3" t="s">
        <v>575</v>
      </c>
      <c r="Q940" s="16" t="s">
        <v>45</v>
      </c>
      <c r="R940" s="16" t="s">
        <v>438</v>
      </c>
      <c r="S940" s="38" t="s">
        <v>45</v>
      </c>
      <c r="T940" s="39" t="s">
        <v>438</v>
      </c>
      <c r="U940" s="38" t="s">
        <v>438</v>
      </c>
      <c r="V940" s="39" t="s">
        <v>438</v>
      </c>
      <c r="W940" s="3" t="s">
        <v>438</v>
      </c>
      <c r="X940" s="3" t="s">
        <v>438</v>
      </c>
      <c r="Y940" s="16" t="s">
        <v>439</v>
      </c>
      <c r="Z940" s="16" t="s">
        <v>440</v>
      </c>
      <c r="AA940" s="16" t="s">
        <v>441</v>
      </c>
      <c r="AB940" s="16" t="s">
        <v>438</v>
      </c>
      <c r="AC940" s="16" t="s">
        <v>441</v>
      </c>
      <c r="AD940" s="16" t="s">
        <v>438</v>
      </c>
      <c r="AE940" s="3"/>
      <c r="AF940" s="3"/>
    </row>
    <row r="941" spans="1:32" ht="63.75">
      <c r="A941" s="16" t="s">
        <v>83</v>
      </c>
      <c r="B941" s="19" t="s">
        <v>84</v>
      </c>
      <c r="E941" s="3" t="s">
        <v>85</v>
      </c>
      <c r="F941" s="16" t="s">
        <v>86</v>
      </c>
      <c r="G941" s="16" t="s">
        <v>2787</v>
      </c>
      <c r="H941" s="3" t="s">
        <v>2781</v>
      </c>
      <c r="I941" s="3" t="s">
        <v>15</v>
      </c>
      <c r="M941" s="3" t="s">
        <v>571</v>
      </c>
      <c r="Q941" s="16" t="s">
        <v>45</v>
      </c>
      <c r="R941" s="16" t="s">
        <v>438</v>
      </c>
      <c r="S941" s="38" t="s">
        <v>45</v>
      </c>
      <c r="T941" s="39" t="s">
        <v>438</v>
      </c>
      <c r="U941" s="38" t="s">
        <v>438</v>
      </c>
      <c r="V941" s="39" t="s">
        <v>438</v>
      </c>
      <c r="W941" s="3" t="s">
        <v>438</v>
      </c>
      <c r="X941" s="3" t="s">
        <v>438</v>
      </c>
      <c r="Y941" s="16" t="s">
        <v>439</v>
      </c>
      <c r="Z941" s="16" t="s">
        <v>440</v>
      </c>
      <c r="AA941" s="16" t="s">
        <v>441</v>
      </c>
      <c r="AB941" s="16" t="s">
        <v>438</v>
      </c>
      <c r="AC941" s="16" t="s">
        <v>441</v>
      </c>
      <c r="AD941" s="16" t="s">
        <v>438</v>
      </c>
      <c r="AE941" s="3"/>
      <c r="AF941" s="3"/>
    </row>
    <row r="942" spans="1:32" ht="63.75">
      <c r="A942" s="16" t="s">
        <v>83</v>
      </c>
      <c r="B942" s="19" t="s">
        <v>84</v>
      </c>
      <c r="E942" s="3" t="s">
        <v>85</v>
      </c>
      <c r="F942" s="16" t="s">
        <v>86</v>
      </c>
      <c r="G942" s="16" t="s">
        <v>2788</v>
      </c>
      <c r="H942" s="3" t="s">
        <v>2781</v>
      </c>
      <c r="I942" s="3" t="s">
        <v>15</v>
      </c>
      <c r="M942" s="3" t="s">
        <v>1636</v>
      </c>
      <c r="Q942" s="16" t="s">
        <v>45</v>
      </c>
      <c r="R942" s="16" t="s">
        <v>438</v>
      </c>
      <c r="S942" s="38" t="s">
        <v>45</v>
      </c>
      <c r="T942" s="39" t="s">
        <v>438</v>
      </c>
      <c r="U942" s="38" t="s">
        <v>438</v>
      </c>
      <c r="V942" s="39" t="s">
        <v>438</v>
      </c>
      <c r="W942" s="3" t="s">
        <v>438</v>
      </c>
      <c r="X942" s="3" t="s">
        <v>438</v>
      </c>
      <c r="Y942" s="16" t="s">
        <v>439</v>
      </c>
      <c r="Z942" s="16" t="s">
        <v>440</v>
      </c>
      <c r="AA942" s="16" t="s">
        <v>441</v>
      </c>
      <c r="AB942" s="16" t="s">
        <v>438</v>
      </c>
      <c r="AC942" s="16" t="s">
        <v>441</v>
      </c>
      <c r="AD942" s="16" t="s">
        <v>438</v>
      </c>
      <c r="AE942" s="3"/>
      <c r="AF942" s="3"/>
    </row>
    <row r="943" spans="1:32" ht="63.75">
      <c r="A943" s="16" t="s">
        <v>83</v>
      </c>
      <c r="B943" s="19" t="s">
        <v>84</v>
      </c>
      <c r="E943" s="3" t="s">
        <v>85</v>
      </c>
      <c r="F943" s="16" t="s">
        <v>86</v>
      </c>
      <c r="G943" s="16" t="s">
        <v>2789</v>
      </c>
      <c r="H943" s="3" t="s">
        <v>2213</v>
      </c>
      <c r="I943" s="3" t="s">
        <v>16</v>
      </c>
      <c r="M943" s="3" t="s">
        <v>2420</v>
      </c>
      <c r="Q943" s="16" t="s">
        <v>45</v>
      </c>
      <c r="R943" s="16" t="s">
        <v>438</v>
      </c>
      <c r="S943" s="38" t="s">
        <v>45</v>
      </c>
      <c r="T943" s="39" t="s">
        <v>438</v>
      </c>
      <c r="U943" s="38" t="s">
        <v>438</v>
      </c>
      <c r="V943" s="39" t="s">
        <v>438</v>
      </c>
      <c r="W943" s="3" t="s">
        <v>438</v>
      </c>
      <c r="X943" s="3" t="s">
        <v>438</v>
      </c>
      <c r="Y943" s="16" t="s">
        <v>439</v>
      </c>
      <c r="Z943" s="16" t="s">
        <v>440</v>
      </c>
      <c r="AA943" s="16" t="s">
        <v>441</v>
      </c>
      <c r="AB943" s="16" t="s">
        <v>438</v>
      </c>
      <c r="AC943" s="16" t="s">
        <v>441</v>
      </c>
      <c r="AD943" s="16" t="s">
        <v>438</v>
      </c>
    </row>
    <row r="944" spans="1:32" ht="63.75">
      <c r="A944" s="16" t="s">
        <v>83</v>
      </c>
      <c r="B944" s="19" t="s">
        <v>84</v>
      </c>
      <c r="E944" s="3" t="s">
        <v>85</v>
      </c>
      <c r="F944" s="16" t="s">
        <v>86</v>
      </c>
      <c r="G944" s="16" t="s">
        <v>2790</v>
      </c>
      <c r="H944" s="3" t="s">
        <v>2213</v>
      </c>
      <c r="I944" s="3" t="s">
        <v>16</v>
      </c>
      <c r="M944" s="3" t="s">
        <v>601</v>
      </c>
      <c r="N944" s="3" t="s">
        <v>1084</v>
      </c>
      <c r="Q944" s="16" t="s">
        <v>45</v>
      </c>
      <c r="R944" s="16" t="s">
        <v>438</v>
      </c>
      <c r="S944" s="38" t="s">
        <v>45</v>
      </c>
      <c r="T944" s="39" t="s">
        <v>438</v>
      </c>
      <c r="U944" s="38" t="s">
        <v>438</v>
      </c>
      <c r="V944" s="39" t="s">
        <v>438</v>
      </c>
      <c r="W944" s="3" t="s">
        <v>438</v>
      </c>
      <c r="X944" s="3" t="s">
        <v>438</v>
      </c>
      <c r="Y944" s="16" t="s">
        <v>439</v>
      </c>
      <c r="Z944" s="16" t="s">
        <v>440</v>
      </c>
      <c r="AA944" s="16" t="s">
        <v>441</v>
      </c>
      <c r="AB944" s="16" t="s">
        <v>438</v>
      </c>
      <c r="AC944" s="16" t="s">
        <v>441</v>
      </c>
      <c r="AD944" s="16" t="s">
        <v>438</v>
      </c>
      <c r="AE944" s="3"/>
      <c r="AF944" s="3"/>
    </row>
    <row r="945" spans="1:32" ht="63.75">
      <c r="A945" s="16" t="s">
        <v>83</v>
      </c>
      <c r="B945" s="19" t="s">
        <v>84</v>
      </c>
      <c r="E945" s="3" t="s">
        <v>85</v>
      </c>
      <c r="F945" s="16" t="s">
        <v>86</v>
      </c>
      <c r="G945" s="16" t="s">
        <v>2791</v>
      </c>
      <c r="H945" s="3" t="s">
        <v>2213</v>
      </c>
      <c r="I945" s="3" t="s">
        <v>14</v>
      </c>
      <c r="J945" s="3" t="s">
        <v>16</v>
      </c>
      <c r="M945" s="3" t="s">
        <v>519</v>
      </c>
      <c r="N945" s="3" t="s">
        <v>1084</v>
      </c>
      <c r="O945" s="3" t="s">
        <v>630</v>
      </c>
      <c r="Q945" s="16" t="s">
        <v>45</v>
      </c>
      <c r="R945" s="16" t="s">
        <v>438</v>
      </c>
      <c r="S945" s="38" t="s">
        <v>45</v>
      </c>
      <c r="T945" s="39" t="s">
        <v>438</v>
      </c>
      <c r="U945" s="38" t="s">
        <v>438</v>
      </c>
      <c r="V945" s="39" t="s">
        <v>438</v>
      </c>
      <c r="W945" s="3" t="s">
        <v>438</v>
      </c>
      <c r="X945" s="3" t="s">
        <v>438</v>
      </c>
      <c r="Y945" s="16" t="s">
        <v>439</v>
      </c>
      <c r="Z945" s="16" t="s">
        <v>440</v>
      </c>
      <c r="AA945" s="16" t="s">
        <v>441</v>
      </c>
      <c r="AB945" s="16" t="s">
        <v>438</v>
      </c>
      <c r="AC945" s="16" t="s">
        <v>441</v>
      </c>
      <c r="AD945" s="16" t="s">
        <v>438</v>
      </c>
      <c r="AE945" s="3"/>
      <c r="AF945" s="3"/>
    </row>
    <row r="946" spans="1:32" ht="63.75">
      <c r="A946" s="16" t="s">
        <v>83</v>
      </c>
      <c r="B946" s="19" t="s">
        <v>84</v>
      </c>
      <c r="E946" s="3" t="s">
        <v>85</v>
      </c>
      <c r="F946" s="16" t="s">
        <v>86</v>
      </c>
      <c r="G946" s="16" t="s">
        <v>2792</v>
      </c>
      <c r="H946" s="3" t="s">
        <v>2213</v>
      </c>
      <c r="I946" s="3" t="s">
        <v>447</v>
      </c>
      <c r="M946" s="3" t="s">
        <v>448</v>
      </c>
      <c r="Q946" s="16" t="s">
        <v>45</v>
      </c>
      <c r="R946" s="16" t="s">
        <v>438</v>
      </c>
      <c r="S946" s="38" t="s">
        <v>45</v>
      </c>
      <c r="T946" s="39" t="s">
        <v>438</v>
      </c>
      <c r="U946" s="38" t="s">
        <v>438</v>
      </c>
      <c r="V946" s="39" t="s">
        <v>438</v>
      </c>
      <c r="W946" s="3" t="s">
        <v>438</v>
      </c>
      <c r="X946" s="3" t="s">
        <v>438</v>
      </c>
      <c r="Y946" s="16" t="s">
        <v>439</v>
      </c>
      <c r="Z946" s="16" t="s">
        <v>440</v>
      </c>
      <c r="AA946" s="16" t="s">
        <v>441</v>
      </c>
      <c r="AB946" s="16" t="s">
        <v>438</v>
      </c>
      <c r="AC946" s="16" t="s">
        <v>441</v>
      </c>
      <c r="AD946" s="16" t="s">
        <v>438</v>
      </c>
      <c r="AE946" s="3"/>
      <c r="AF946" s="3"/>
    </row>
    <row r="947" spans="1:32" ht="63.75">
      <c r="A947" s="16" t="s">
        <v>83</v>
      </c>
      <c r="B947" s="19" t="s">
        <v>84</v>
      </c>
      <c r="E947" s="3" t="s">
        <v>85</v>
      </c>
      <c r="F947" s="16" t="s">
        <v>86</v>
      </c>
      <c r="G947" s="16" t="s">
        <v>2793</v>
      </c>
      <c r="H947" s="3" t="s">
        <v>2213</v>
      </c>
      <c r="I947" s="3" t="s">
        <v>447</v>
      </c>
      <c r="M947" s="3" t="s">
        <v>448</v>
      </c>
      <c r="Q947" s="16" t="s">
        <v>45</v>
      </c>
      <c r="R947" s="16" t="s">
        <v>438</v>
      </c>
      <c r="S947" s="38" t="s">
        <v>45</v>
      </c>
      <c r="T947" s="39" t="s">
        <v>438</v>
      </c>
      <c r="U947" s="38" t="s">
        <v>438</v>
      </c>
      <c r="V947" s="39" t="s">
        <v>438</v>
      </c>
      <c r="W947" s="3" t="s">
        <v>438</v>
      </c>
      <c r="X947" s="3" t="s">
        <v>438</v>
      </c>
      <c r="Y947" s="16" t="s">
        <v>439</v>
      </c>
      <c r="Z947" s="16" t="s">
        <v>440</v>
      </c>
      <c r="AA947" s="16" t="s">
        <v>441</v>
      </c>
      <c r="AB947" s="16" t="s">
        <v>438</v>
      </c>
      <c r="AC947" s="16" t="s">
        <v>441</v>
      </c>
      <c r="AD947" s="16" t="s">
        <v>438</v>
      </c>
      <c r="AE947" s="3"/>
      <c r="AF947" s="3"/>
    </row>
    <row r="948" spans="1:32" ht="63.75">
      <c r="A948" s="16" t="s">
        <v>83</v>
      </c>
      <c r="B948" s="19" t="s">
        <v>84</v>
      </c>
      <c r="E948" s="3" t="s">
        <v>85</v>
      </c>
      <c r="F948" s="16" t="s">
        <v>86</v>
      </c>
      <c r="G948" s="16" t="s">
        <v>2794</v>
      </c>
      <c r="H948" s="3" t="s">
        <v>2681</v>
      </c>
      <c r="I948" s="3" t="s">
        <v>447</v>
      </c>
      <c r="M948" s="3" t="s">
        <v>715</v>
      </c>
      <c r="Q948" s="16" t="s">
        <v>45</v>
      </c>
      <c r="R948" s="16" t="s">
        <v>438</v>
      </c>
      <c r="S948" s="38" t="s">
        <v>45</v>
      </c>
      <c r="T948" s="39" t="s">
        <v>438</v>
      </c>
      <c r="U948" s="38" t="s">
        <v>438</v>
      </c>
      <c r="V948" s="39" t="s">
        <v>438</v>
      </c>
      <c r="W948" s="3" t="s">
        <v>438</v>
      </c>
      <c r="X948" s="3" t="s">
        <v>438</v>
      </c>
      <c r="Y948" s="16" t="s">
        <v>439</v>
      </c>
      <c r="Z948" s="16" t="s">
        <v>440</v>
      </c>
      <c r="AA948" s="16" t="s">
        <v>441</v>
      </c>
      <c r="AB948" s="16" t="s">
        <v>438</v>
      </c>
      <c r="AC948" s="16" t="s">
        <v>441</v>
      </c>
      <c r="AD948" s="16" t="s">
        <v>438</v>
      </c>
      <c r="AE948" s="3"/>
      <c r="AF948" s="3"/>
    </row>
    <row r="949" spans="1:32" ht="63.75">
      <c r="A949" s="16" t="s">
        <v>83</v>
      </c>
      <c r="B949" s="19" t="s">
        <v>84</v>
      </c>
      <c r="E949" s="3" t="s">
        <v>85</v>
      </c>
      <c r="F949" s="16" t="s">
        <v>86</v>
      </c>
      <c r="G949" s="16" t="s">
        <v>2795</v>
      </c>
      <c r="H949" s="3" t="s">
        <v>2681</v>
      </c>
      <c r="I949" s="3" t="s">
        <v>447</v>
      </c>
      <c r="J949" s="3" t="s">
        <v>16</v>
      </c>
      <c r="M949" s="3" t="s">
        <v>1636</v>
      </c>
      <c r="N949" s="3" t="s">
        <v>1084</v>
      </c>
      <c r="O949" s="3" t="s">
        <v>481</v>
      </c>
      <c r="Q949" s="16" t="s">
        <v>45</v>
      </c>
      <c r="R949" s="16" t="s">
        <v>438</v>
      </c>
      <c r="S949" s="38" t="s">
        <v>45</v>
      </c>
      <c r="T949" s="16" t="s">
        <v>438</v>
      </c>
      <c r="U949" s="38" t="s">
        <v>438</v>
      </c>
      <c r="V949" s="16" t="s">
        <v>438</v>
      </c>
      <c r="W949" s="3" t="s">
        <v>438</v>
      </c>
      <c r="X949" s="3" t="s">
        <v>438</v>
      </c>
      <c r="Y949" s="16" t="s">
        <v>439</v>
      </c>
      <c r="Z949" s="16" t="s">
        <v>440</v>
      </c>
      <c r="AA949" s="16" t="s">
        <v>441</v>
      </c>
      <c r="AB949" s="16" t="s">
        <v>438</v>
      </c>
      <c r="AC949" s="16" t="s">
        <v>441</v>
      </c>
      <c r="AD949" s="16" t="s">
        <v>438</v>
      </c>
      <c r="AE949" s="3"/>
      <c r="AF949" s="3"/>
    </row>
    <row r="950" spans="1:32" ht="191.25">
      <c r="A950" s="16" t="s">
        <v>581</v>
      </c>
      <c r="B950" s="19" t="s">
        <v>582</v>
      </c>
      <c r="E950" s="3" t="s">
        <v>342</v>
      </c>
      <c r="F950" s="16" t="s">
        <v>343</v>
      </c>
      <c r="G950" s="16" t="s">
        <v>2796</v>
      </c>
      <c r="H950" s="3" t="s">
        <v>1743</v>
      </c>
      <c r="I950" s="3" t="s">
        <v>14</v>
      </c>
      <c r="M950" s="3" t="s">
        <v>461</v>
      </c>
      <c r="N950" s="3" t="s">
        <v>512</v>
      </c>
      <c r="Q950" s="16" t="s">
        <v>2797</v>
      </c>
      <c r="R950" s="16" t="s">
        <v>45</v>
      </c>
      <c r="S950" s="38">
        <v>5412</v>
      </c>
      <c r="T950" s="16">
        <v>2030</v>
      </c>
      <c r="U950" s="38">
        <v>55404</v>
      </c>
      <c r="V950" s="16">
        <v>2050</v>
      </c>
      <c r="W950" s="3" t="s">
        <v>45</v>
      </c>
      <c r="X950" s="3" t="s">
        <v>438</v>
      </c>
      <c r="Y950" s="16" t="s">
        <v>439</v>
      </c>
      <c r="Z950" s="16" t="s">
        <v>440</v>
      </c>
      <c r="AA950" s="16" t="s">
        <v>441</v>
      </c>
      <c r="AB950" s="16" t="s">
        <v>438</v>
      </c>
      <c r="AC950" s="16" t="s">
        <v>441</v>
      </c>
      <c r="AD950" s="16" t="s">
        <v>438</v>
      </c>
      <c r="AE950" s="3"/>
      <c r="AF950" s="3"/>
    </row>
    <row r="951" spans="1:32" ht="66.75" customHeight="1">
      <c r="A951" s="16" t="s">
        <v>581</v>
      </c>
      <c r="B951" s="19" t="s">
        <v>582</v>
      </c>
      <c r="E951" s="3" t="s">
        <v>342</v>
      </c>
      <c r="F951" s="16" t="s">
        <v>343</v>
      </c>
      <c r="G951" s="16" t="s">
        <v>2798</v>
      </c>
      <c r="H951" s="3" t="s">
        <v>2799</v>
      </c>
      <c r="I951" s="3" t="s">
        <v>11</v>
      </c>
      <c r="J951" s="3" t="s">
        <v>538</v>
      </c>
      <c r="M951" s="3" t="s">
        <v>549</v>
      </c>
      <c r="Q951" s="16" t="s">
        <v>2800</v>
      </c>
      <c r="R951" s="16" t="s">
        <v>45</v>
      </c>
      <c r="S951" s="38">
        <v>4488</v>
      </c>
      <c r="T951" s="16">
        <v>2030</v>
      </c>
      <c r="U951" s="38">
        <v>11220</v>
      </c>
      <c r="V951" s="16">
        <v>2050</v>
      </c>
      <c r="W951" s="3" t="s">
        <v>452</v>
      </c>
      <c r="X951" s="3" t="s">
        <v>438</v>
      </c>
      <c r="Y951" s="16" t="s">
        <v>439</v>
      </c>
      <c r="Z951" s="16" t="s">
        <v>550</v>
      </c>
      <c r="AA951" s="16" t="s">
        <v>441</v>
      </c>
      <c r="AB951" s="16" t="s">
        <v>438</v>
      </c>
      <c r="AC951" s="16" t="s">
        <v>441</v>
      </c>
      <c r="AD951" s="16" t="s">
        <v>438</v>
      </c>
      <c r="AE951" s="3"/>
      <c r="AF951" s="3"/>
    </row>
    <row r="952" spans="1:32" ht="140.25">
      <c r="A952" s="16" t="s">
        <v>581</v>
      </c>
      <c r="B952" s="19" t="s">
        <v>582</v>
      </c>
      <c r="E952" s="3" t="s">
        <v>342</v>
      </c>
      <c r="F952" s="16" t="s">
        <v>343</v>
      </c>
      <c r="G952" s="16" t="s">
        <v>2801</v>
      </c>
      <c r="H952" s="3" t="s">
        <v>1166</v>
      </c>
      <c r="I952" s="3" t="s">
        <v>538</v>
      </c>
      <c r="M952" s="3" t="s">
        <v>539</v>
      </c>
      <c r="Q952" s="16" t="s">
        <v>2802</v>
      </c>
      <c r="R952" s="16" t="s">
        <v>45</v>
      </c>
      <c r="S952" s="38" t="s">
        <v>2803</v>
      </c>
      <c r="T952" s="16" t="s">
        <v>437</v>
      </c>
      <c r="U952" s="38" t="s">
        <v>45</v>
      </c>
      <c r="V952" s="16" t="s">
        <v>438</v>
      </c>
      <c r="W952" s="3" t="s">
        <v>45</v>
      </c>
      <c r="X952" s="3" t="s">
        <v>438</v>
      </c>
      <c r="Y952" s="16" t="s">
        <v>439</v>
      </c>
      <c r="Z952" s="16" t="s">
        <v>550</v>
      </c>
      <c r="AA952" s="16" t="s">
        <v>441</v>
      </c>
      <c r="AB952" s="16" t="s">
        <v>438</v>
      </c>
      <c r="AC952" s="16" t="s">
        <v>441</v>
      </c>
      <c r="AD952" s="16" t="s">
        <v>438</v>
      </c>
      <c r="AE952" s="3"/>
      <c r="AF952" s="3"/>
    </row>
    <row r="953" spans="1:32" ht="91.5" customHeight="1">
      <c r="A953" s="16" t="s">
        <v>214</v>
      </c>
      <c r="B953" s="19" t="s">
        <v>215</v>
      </c>
      <c r="E953" s="3" t="s">
        <v>216</v>
      </c>
      <c r="F953" s="16" t="s">
        <v>217</v>
      </c>
      <c r="G953" s="16" t="s">
        <v>2804</v>
      </c>
      <c r="H953" s="3" t="s">
        <v>2805</v>
      </c>
      <c r="I953" s="3" t="s">
        <v>11</v>
      </c>
      <c r="J953" s="3" t="s">
        <v>538</v>
      </c>
      <c r="M953" s="3" t="s">
        <v>552</v>
      </c>
      <c r="N953" s="3" t="s">
        <v>549</v>
      </c>
      <c r="Q953" s="16" t="s">
        <v>2806</v>
      </c>
      <c r="R953" s="16" t="s">
        <v>45</v>
      </c>
      <c r="S953" s="38">
        <v>362138</v>
      </c>
      <c r="T953" s="16">
        <v>2030</v>
      </c>
      <c r="U953" s="38">
        <v>2563078</v>
      </c>
      <c r="V953" s="16">
        <v>2050</v>
      </c>
      <c r="W953" s="3" t="s">
        <v>143</v>
      </c>
      <c r="X953" s="3" t="s">
        <v>438</v>
      </c>
      <c r="Y953" s="16" t="s">
        <v>439</v>
      </c>
      <c r="Z953" s="16" t="s">
        <v>440</v>
      </c>
      <c r="AA953" s="16" t="s">
        <v>441</v>
      </c>
      <c r="AB953" s="16" t="s">
        <v>438</v>
      </c>
      <c r="AC953" s="16" t="s">
        <v>441</v>
      </c>
      <c r="AD953" s="16" t="s">
        <v>438</v>
      </c>
      <c r="AE953" s="3"/>
      <c r="AF953" s="3"/>
    </row>
    <row r="954" spans="1:32" ht="102">
      <c r="A954" s="16" t="s">
        <v>214</v>
      </c>
      <c r="B954" s="19" t="s">
        <v>215</v>
      </c>
      <c r="E954" s="3" t="s">
        <v>216</v>
      </c>
      <c r="F954" s="16" t="s">
        <v>217</v>
      </c>
      <c r="G954" s="16" t="s">
        <v>2807</v>
      </c>
      <c r="H954" s="3" t="s">
        <v>2808</v>
      </c>
      <c r="I954" s="3" t="s">
        <v>538</v>
      </c>
      <c r="M954" s="3" t="s">
        <v>539</v>
      </c>
      <c r="N954" s="3" t="s">
        <v>541</v>
      </c>
      <c r="Q954" s="16" t="s">
        <v>2809</v>
      </c>
      <c r="R954" s="16" t="s">
        <v>45</v>
      </c>
      <c r="S954" s="38">
        <v>36499</v>
      </c>
      <c r="T954" s="16">
        <v>2030</v>
      </c>
      <c r="U954" s="38">
        <v>231039</v>
      </c>
      <c r="V954" s="16">
        <v>2050</v>
      </c>
      <c r="W954" s="3" t="s">
        <v>143</v>
      </c>
      <c r="X954" s="3" t="s">
        <v>438</v>
      </c>
      <c r="Y954" s="16" t="s">
        <v>439</v>
      </c>
      <c r="Z954" s="16" t="s">
        <v>440</v>
      </c>
      <c r="AA954" s="16" t="s">
        <v>441</v>
      </c>
      <c r="AB954" s="16" t="s">
        <v>438</v>
      </c>
      <c r="AC954" s="16" t="s">
        <v>441</v>
      </c>
      <c r="AD954" s="16" t="s">
        <v>438</v>
      </c>
      <c r="AE954" s="3"/>
      <c r="AF954" s="3"/>
    </row>
    <row r="955" spans="1:32" ht="267.75">
      <c r="A955" s="16" t="s">
        <v>214</v>
      </c>
      <c r="B955" s="19" t="s">
        <v>215</v>
      </c>
      <c r="E955" s="3" t="s">
        <v>216</v>
      </c>
      <c r="F955" s="16" t="s">
        <v>217</v>
      </c>
      <c r="G955" s="16" t="s">
        <v>2810</v>
      </c>
      <c r="H955" s="3" t="s">
        <v>2811</v>
      </c>
      <c r="I955" s="3" t="s">
        <v>14</v>
      </c>
      <c r="M955" s="3" t="s">
        <v>512</v>
      </c>
      <c r="N955" s="3" t="s">
        <v>506</v>
      </c>
      <c r="Q955" s="16" t="s">
        <v>2812</v>
      </c>
      <c r="R955" s="16" t="s">
        <v>45</v>
      </c>
      <c r="S955" s="38">
        <v>41825</v>
      </c>
      <c r="T955" s="16">
        <v>2030</v>
      </c>
      <c r="U955" s="38">
        <v>208185</v>
      </c>
      <c r="V955" s="16">
        <v>2050</v>
      </c>
      <c r="W955" s="3" t="s">
        <v>143</v>
      </c>
      <c r="X955" s="3" t="s">
        <v>438</v>
      </c>
      <c r="Y955" s="16" t="s">
        <v>439</v>
      </c>
      <c r="Z955" s="16" t="s">
        <v>440</v>
      </c>
      <c r="AA955" s="16" t="s">
        <v>441</v>
      </c>
      <c r="AB955" s="16" t="s">
        <v>438</v>
      </c>
      <c r="AC955" s="16" t="s">
        <v>441</v>
      </c>
      <c r="AD955" s="16" t="s">
        <v>438</v>
      </c>
      <c r="AE955" s="3"/>
      <c r="AF955" s="3"/>
    </row>
    <row r="956" spans="1:32" ht="178.5">
      <c r="A956" s="16" t="s">
        <v>214</v>
      </c>
      <c r="B956" s="19" t="s">
        <v>215</v>
      </c>
      <c r="E956" s="3" t="s">
        <v>216</v>
      </c>
      <c r="F956" s="16" t="s">
        <v>217</v>
      </c>
      <c r="G956" s="16" t="s">
        <v>2813</v>
      </c>
      <c r="H956" s="3" t="s">
        <v>2814</v>
      </c>
      <c r="I956" s="3" t="s">
        <v>14</v>
      </c>
      <c r="M956" s="3" t="s">
        <v>498</v>
      </c>
      <c r="N956" s="3" t="s">
        <v>435</v>
      </c>
      <c r="Q956" s="16" t="s">
        <v>2815</v>
      </c>
      <c r="R956" s="16" t="s">
        <v>45</v>
      </c>
      <c r="S956" s="38">
        <v>156018</v>
      </c>
      <c r="T956" s="16">
        <v>2030</v>
      </c>
      <c r="U956" s="38">
        <v>1715848</v>
      </c>
      <c r="V956" s="16">
        <v>2050</v>
      </c>
      <c r="W956" s="3" t="s">
        <v>143</v>
      </c>
      <c r="X956" s="3" t="s">
        <v>438</v>
      </c>
      <c r="Y956" s="16" t="s">
        <v>439</v>
      </c>
      <c r="Z956" s="16" t="s">
        <v>440</v>
      </c>
      <c r="AA956" s="16" t="s">
        <v>441</v>
      </c>
      <c r="AB956" s="16" t="s">
        <v>438</v>
      </c>
      <c r="AC956" s="16" t="s">
        <v>441</v>
      </c>
      <c r="AD956" s="16" t="s">
        <v>438</v>
      </c>
      <c r="AE956" s="3"/>
      <c r="AF956" s="3"/>
    </row>
    <row r="957" spans="1:32" ht="255">
      <c r="A957" s="16" t="s">
        <v>214</v>
      </c>
      <c r="B957" s="19" t="s">
        <v>215</v>
      </c>
      <c r="E957" s="3" t="s">
        <v>216</v>
      </c>
      <c r="F957" s="16" t="s">
        <v>217</v>
      </c>
      <c r="G957" s="16" t="s">
        <v>2816</v>
      </c>
      <c r="H957" s="3" t="s">
        <v>2817</v>
      </c>
      <c r="I957" s="3" t="s">
        <v>15</v>
      </c>
      <c r="M957" s="3" t="s">
        <v>592</v>
      </c>
      <c r="N957" s="3" t="s">
        <v>566</v>
      </c>
      <c r="O957" s="3" t="s">
        <v>629</v>
      </c>
      <c r="P957" s="3" t="s">
        <v>1169</v>
      </c>
      <c r="Q957" s="16" t="s">
        <v>2818</v>
      </c>
      <c r="R957" s="16" t="s">
        <v>45</v>
      </c>
      <c r="S957" s="38">
        <v>686549</v>
      </c>
      <c r="T957" s="16">
        <v>2030</v>
      </c>
      <c r="U957" s="38">
        <v>5038517</v>
      </c>
      <c r="V957" s="16">
        <v>2050</v>
      </c>
      <c r="W957" s="3" t="s">
        <v>143</v>
      </c>
      <c r="X957" s="3" t="s">
        <v>438</v>
      </c>
      <c r="Y957" s="16" t="s">
        <v>439</v>
      </c>
      <c r="Z957" s="16" t="s">
        <v>440</v>
      </c>
      <c r="AA957" s="16" t="s">
        <v>441</v>
      </c>
      <c r="AB957" s="16" t="s">
        <v>438</v>
      </c>
      <c r="AC957" s="16" t="s">
        <v>441</v>
      </c>
      <c r="AD957" s="16" t="s">
        <v>438</v>
      </c>
      <c r="AE957" s="3"/>
      <c r="AF957" s="3"/>
    </row>
    <row r="958" spans="1:32" ht="165.75">
      <c r="A958" s="16" t="s">
        <v>214</v>
      </c>
      <c r="B958" s="19" t="s">
        <v>215</v>
      </c>
      <c r="E958" s="3" t="s">
        <v>216</v>
      </c>
      <c r="F958" s="16" t="s">
        <v>217</v>
      </c>
      <c r="G958" s="16" t="s">
        <v>2819</v>
      </c>
      <c r="H958" s="3" t="s">
        <v>2820</v>
      </c>
      <c r="I958" s="3" t="s">
        <v>11</v>
      </c>
      <c r="J958" s="3" t="s">
        <v>447</v>
      </c>
      <c r="M958" s="3" t="s">
        <v>1051</v>
      </c>
      <c r="N958" s="3" t="s">
        <v>448</v>
      </c>
      <c r="Q958" s="16" t="s">
        <v>2821</v>
      </c>
      <c r="R958" s="16" t="s">
        <v>45</v>
      </c>
      <c r="S958" s="38">
        <v>1121</v>
      </c>
      <c r="T958" s="16">
        <v>2030</v>
      </c>
      <c r="U958" s="38">
        <v>5255561</v>
      </c>
      <c r="V958" s="16">
        <v>2050</v>
      </c>
      <c r="W958" s="3" t="s">
        <v>143</v>
      </c>
      <c r="X958" s="3" t="s">
        <v>438</v>
      </c>
      <c r="Y958" s="16" t="s">
        <v>439</v>
      </c>
      <c r="Z958" s="16" t="s">
        <v>440</v>
      </c>
      <c r="AA958" s="16" t="s">
        <v>441</v>
      </c>
      <c r="AB958" s="16" t="s">
        <v>438</v>
      </c>
      <c r="AC958" s="16" t="s">
        <v>441</v>
      </c>
      <c r="AD958" s="16" t="s">
        <v>438</v>
      </c>
      <c r="AE958" s="3"/>
      <c r="AF958" s="3"/>
    </row>
    <row r="959" spans="1:32" ht="153">
      <c r="A959" s="16" t="s">
        <v>350</v>
      </c>
      <c r="B959" s="19" t="s">
        <v>351</v>
      </c>
      <c r="D959" s="19"/>
      <c r="E959" s="3" t="s">
        <v>354</v>
      </c>
      <c r="F959" s="16" t="s">
        <v>355</v>
      </c>
      <c r="G959" s="16" t="s">
        <v>2822</v>
      </c>
      <c r="H959" s="3" t="s">
        <v>2823</v>
      </c>
      <c r="I959" s="3" t="s">
        <v>14</v>
      </c>
      <c r="J959" s="3" t="s">
        <v>538</v>
      </c>
      <c r="M959" s="3" t="s">
        <v>540</v>
      </c>
      <c r="N959" s="43" t="s">
        <v>512</v>
      </c>
      <c r="O959" s="3" t="s">
        <v>539</v>
      </c>
      <c r="P959" s="3" t="s">
        <v>541</v>
      </c>
      <c r="Q959" s="16" t="s">
        <v>2824</v>
      </c>
      <c r="R959" s="16" t="s">
        <v>45</v>
      </c>
      <c r="S959" s="38">
        <v>12492</v>
      </c>
      <c r="T959" s="16" t="s">
        <v>450</v>
      </c>
      <c r="U959" s="38">
        <v>110254</v>
      </c>
      <c r="V959" s="16" t="s">
        <v>483</v>
      </c>
      <c r="W959" s="3" t="s">
        <v>98</v>
      </c>
      <c r="X959" s="3" t="s">
        <v>438</v>
      </c>
      <c r="Y959" s="16" t="s">
        <v>439</v>
      </c>
      <c r="Z959" s="16" t="s">
        <v>440</v>
      </c>
      <c r="AA959" s="16" t="s">
        <v>457</v>
      </c>
      <c r="AB959" s="16" t="s">
        <v>438</v>
      </c>
      <c r="AC959" s="16" t="s">
        <v>441</v>
      </c>
      <c r="AD959" s="16" t="s">
        <v>438</v>
      </c>
      <c r="AE959" s="3"/>
      <c r="AF959" s="3"/>
    </row>
    <row r="960" spans="1:32" ht="267.75">
      <c r="A960" s="16" t="s">
        <v>350</v>
      </c>
      <c r="B960" s="19" t="s">
        <v>351</v>
      </c>
      <c r="D960" s="19"/>
      <c r="E960" s="3" t="s">
        <v>354</v>
      </c>
      <c r="F960" s="16" t="s">
        <v>355</v>
      </c>
      <c r="G960" s="16" t="s">
        <v>2825</v>
      </c>
      <c r="H960" s="3" t="s">
        <v>2826</v>
      </c>
      <c r="I960" s="3" t="s">
        <v>11</v>
      </c>
      <c r="M960" s="3" t="s">
        <v>552</v>
      </c>
      <c r="N960" s="3" t="s">
        <v>630</v>
      </c>
      <c r="O960" s="43"/>
      <c r="Q960" s="16" t="s">
        <v>2827</v>
      </c>
      <c r="R960" s="16" t="s">
        <v>45</v>
      </c>
      <c r="S960" s="38" t="s">
        <v>2828</v>
      </c>
      <c r="T960" s="16" t="s">
        <v>450</v>
      </c>
      <c r="U960" s="38" t="s">
        <v>2829</v>
      </c>
      <c r="V960" s="16" t="s">
        <v>483</v>
      </c>
      <c r="W960" s="3" t="s">
        <v>98</v>
      </c>
      <c r="X960" s="3" t="s">
        <v>438</v>
      </c>
      <c r="Y960" s="16" t="s">
        <v>439</v>
      </c>
      <c r="Z960" s="16" t="s">
        <v>440</v>
      </c>
      <c r="AA960" s="16" t="s">
        <v>457</v>
      </c>
      <c r="AB960" s="16" t="s">
        <v>438</v>
      </c>
      <c r="AC960" s="16" t="s">
        <v>441</v>
      </c>
      <c r="AD960" s="16" t="s">
        <v>438</v>
      </c>
      <c r="AE960" s="3"/>
      <c r="AF960" s="3"/>
    </row>
    <row r="961" spans="1:32" ht="127.5">
      <c r="A961" s="16" t="s">
        <v>350</v>
      </c>
      <c r="B961" s="34" t="s">
        <v>351</v>
      </c>
      <c r="C961" s="3"/>
      <c r="D961" s="34"/>
      <c r="E961" s="3" t="s">
        <v>354</v>
      </c>
      <c r="F961" s="16" t="s">
        <v>355</v>
      </c>
      <c r="G961" s="16" t="s">
        <v>2830</v>
      </c>
      <c r="H961" s="3" t="s">
        <v>2831</v>
      </c>
      <c r="I961" s="3" t="s">
        <v>15</v>
      </c>
      <c r="M961" s="3" t="s">
        <v>566</v>
      </c>
      <c r="N961" s="3" t="s">
        <v>592</v>
      </c>
      <c r="O961" s="3" t="s">
        <v>575</v>
      </c>
      <c r="Q961" s="16" t="s">
        <v>2832</v>
      </c>
      <c r="R961" s="16" t="s">
        <v>45</v>
      </c>
      <c r="S961" s="38">
        <v>78065</v>
      </c>
      <c r="T961" s="16" t="s">
        <v>450</v>
      </c>
      <c r="U961" s="38">
        <v>344693</v>
      </c>
      <c r="V961" s="16" t="s">
        <v>483</v>
      </c>
      <c r="W961" s="3" t="s">
        <v>45</v>
      </c>
      <c r="X961" s="3" t="s">
        <v>438</v>
      </c>
      <c r="Y961" s="16" t="s">
        <v>439</v>
      </c>
      <c r="Z961" s="16" t="s">
        <v>440</v>
      </c>
      <c r="AA961" s="16" t="s">
        <v>441</v>
      </c>
      <c r="AB961" s="16" t="s">
        <v>438</v>
      </c>
      <c r="AC961" s="16" t="s">
        <v>441</v>
      </c>
      <c r="AD961" s="16" t="s">
        <v>438</v>
      </c>
      <c r="AE961" s="3"/>
      <c r="AF961" s="3"/>
    </row>
    <row r="962" spans="1:32" ht="127.5">
      <c r="A962" s="16" t="s">
        <v>350</v>
      </c>
      <c r="B962" s="19" t="s">
        <v>351</v>
      </c>
      <c r="D962" s="19"/>
      <c r="E962" s="3" t="s">
        <v>354</v>
      </c>
      <c r="F962" s="16" t="s">
        <v>355</v>
      </c>
      <c r="G962" s="16" t="s">
        <v>2833</v>
      </c>
      <c r="H962" s="3" t="s">
        <v>2834</v>
      </c>
      <c r="I962" s="3" t="s">
        <v>14</v>
      </c>
      <c r="J962" s="3" t="s">
        <v>447</v>
      </c>
      <c r="M962" s="3" t="s">
        <v>435</v>
      </c>
      <c r="N962" s="3" t="s">
        <v>448</v>
      </c>
      <c r="Q962" s="16" t="s">
        <v>2835</v>
      </c>
      <c r="R962" s="16" t="s">
        <v>45</v>
      </c>
      <c r="S962" s="38">
        <v>6</v>
      </c>
      <c r="T962" s="16" t="s">
        <v>450</v>
      </c>
      <c r="U962" s="38">
        <v>678</v>
      </c>
      <c r="V962" s="16" t="s">
        <v>483</v>
      </c>
      <c r="W962" s="3" t="s">
        <v>98</v>
      </c>
      <c r="X962" s="3" t="s">
        <v>438</v>
      </c>
      <c r="Y962" s="16" t="s">
        <v>439</v>
      </c>
      <c r="Z962" s="16" t="s">
        <v>440</v>
      </c>
      <c r="AA962" s="16" t="s">
        <v>441</v>
      </c>
      <c r="AB962" s="16" t="s">
        <v>438</v>
      </c>
      <c r="AC962" s="16" t="s">
        <v>441</v>
      </c>
      <c r="AD962" s="16" t="s">
        <v>438</v>
      </c>
      <c r="AE962" s="3"/>
      <c r="AF962" s="3"/>
    </row>
    <row r="963" spans="1:32" ht="229.5">
      <c r="A963" s="16" t="s">
        <v>350</v>
      </c>
      <c r="B963" s="19" t="s">
        <v>351</v>
      </c>
      <c r="D963" s="19"/>
      <c r="E963" s="3" t="s">
        <v>354</v>
      </c>
      <c r="F963" s="16" t="s">
        <v>355</v>
      </c>
      <c r="G963" s="16" t="s">
        <v>2836</v>
      </c>
      <c r="H963" s="3" t="s">
        <v>2837</v>
      </c>
      <c r="I963" s="3" t="s">
        <v>14</v>
      </c>
      <c r="M963" s="3" t="s">
        <v>435</v>
      </c>
      <c r="N963" s="3" t="s">
        <v>461</v>
      </c>
      <c r="Q963" s="16" t="s">
        <v>2838</v>
      </c>
      <c r="R963" s="16" t="s">
        <v>45</v>
      </c>
      <c r="S963" s="38">
        <v>6762</v>
      </c>
      <c r="T963" s="16" t="s">
        <v>450</v>
      </c>
      <c r="U963" s="38">
        <v>30223</v>
      </c>
      <c r="V963" s="16" t="s">
        <v>483</v>
      </c>
      <c r="W963" s="3" t="s">
        <v>98</v>
      </c>
      <c r="X963" s="3" t="s">
        <v>438</v>
      </c>
      <c r="Y963" s="16" t="s">
        <v>439</v>
      </c>
      <c r="Z963" s="16" t="s">
        <v>440</v>
      </c>
      <c r="AA963" s="16" t="s">
        <v>457</v>
      </c>
      <c r="AB963" s="16" t="s">
        <v>438</v>
      </c>
      <c r="AC963" s="16" t="s">
        <v>441</v>
      </c>
      <c r="AD963" s="16" t="s">
        <v>438</v>
      </c>
      <c r="AE963" s="3"/>
      <c r="AF963" s="3"/>
    </row>
    <row r="964" spans="1:32" ht="165.75">
      <c r="A964" s="16" t="s">
        <v>350</v>
      </c>
      <c r="B964" s="19" t="s">
        <v>351</v>
      </c>
      <c r="D964" s="19"/>
      <c r="E964" s="3" t="s">
        <v>354</v>
      </c>
      <c r="F964" s="16" t="s">
        <v>355</v>
      </c>
      <c r="G964" s="16" t="s">
        <v>2839</v>
      </c>
      <c r="H964" s="3" t="s">
        <v>2840</v>
      </c>
      <c r="I964" s="3" t="s">
        <v>14</v>
      </c>
      <c r="M964" s="3" t="s">
        <v>506</v>
      </c>
      <c r="N964" s="3" t="s">
        <v>532</v>
      </c>
      <c r="O964" s="3" t="s">
        <v>498</v>
      </c>
      <c r="P964" s="3" t="s">
        <v>630</v>
      </c>
      <c r="Q964" s="16" t="s">
        <v>2841</v>
      </c>
      <c r="R964" s="16" t="s">
        <v>45</v>
      </c>
      <c r="S964" s="38">
        <v>42663</v>
      </c>
      <c r="T964" s="16" t="s">
        <v>450</v>
      </c>
      <c r="U964" s="38">
        <v>296881</v>
      </c>
      <c r="V964" s="16" t="s">
        <v>483</v>
      </c>
      <c r="W964" s="3" t="s">
        <v>98</v>
      </c>
      <c r="X964" s="3" t="s">
        <v>438</v>
      </c>
      <c r="Y964" s="16" t="s">
        <v>439</v>
      </c>
      <c r="Z964" s="16" t="s">
        <v>440</v>
      </c>
      <c r="AA964" s="16" t="s">
        <v>457</v>
      </c>
      <c r="AB964" s="16" t="s">
        <v>438</v>
      </c>
      <c r="AC964" s="16" t="s">
        <v>441</v>
      </c>
      <c r="AD964" s="16" t="s">
        <v>438</v>
      </c>
      <c r="AE964" s="3"/>
      <c r="AF964" s="3"/>
    </row>
    <row r="965" spans="1:32" ht="229.5">
      <c r="A965" s="16" t="s">
        <v>350</v>
      </c>
      <c r="B965" s="19" t="s">
        <v>351</v>
      </c>
      <c r="D965" s="19"/>
      <c r="E965" s="3" t="s">
        <v>354</v>
      </c>
      <c r="F965" s="16" t="s">
        <v>355</v>
      </c>
      <c r="G965" s="16" t="s">
        <v>2842</v>
      </c>
      <c r="H965" s="3" t="s">
        <v>2843</v>
      </c>
      <c r="I965" s="3" t="s">
        <v>538</v>
      </c>
      <c r="M965" s="3" t="s">
        <v>558</v>
      </c>
      <c r="N965" s="3" t="s">
        <v>601</v>
      </c>
      <c r="Q965" s="16" t="s">
        <v>2844</v>
      </c>
      <c r="R965" s="16" t="s">
        <v>45</v>
      </c>
      <c r="S965" s="38">
        <v>37762</v>
      </c>
      <c r="T965" s="16" t="s">
        <v>450</v>
      </c>
      <c r="U965" s="38">
        <v>301138</v>
      </c>
      <c r="V965" s="16" t="s">
        <v>483</v>
      </c>
      <c r="W965" s="3" t="s">
        <v>98</v>
      </c>
      <c r="X965" s="3" t="s">
        <v>438</v>
      </c>
      <c r="Y965" s="16" t="s">
        <v>439</v>
      </c>
      <c r="Z965" s="16" t="s">
        <v>440</v>
      </c>
      <c r="AA965" s="16" t="s">
        <v>457</v>
      </c>
      <c r="AB965" s="16" t="s">
        <v>438</v>
      </c>
      <c r="AC965" s="16" t="s">
        <v>441</v>
      </c>
      <c r="AD965" s="16" t="s">
        <v>438</v>
      </c>
      <c r="AE965" s="3"/>
      <c r="AF965" s="3"/>
    </row>
    <row r="966" spans="1:32" ht="153">
      <c r="A966" s="16" t="s">
        <v>360</v>
      </c>
      <c r="B966" s="19" t="s">
        <v>361</v>
      </c>
      <c r="E966" s="3" t="s">
        <v>362</v>
      </c>
      <c r="F966" s="16" t="s">
        <v>363</v>
      </c>
      <c r="G966" s="16" t="s">
        <v>2845</v>
      </c>
      <c r="H966" s="3" t="s">
        <v>2846</v>
      </c>
      <c r="I966" s="3" t="s">
        <v>538</v>
      </c>
      <c r="M966" s="3" t="s">
        <v>542</v>
      </c>
      <c r="N966" s="3" t="s">
        <v>601</v>
      </c>
      <c r="Q966" s="16" t="s">
        <v>2847</v>
      </c>
      <c r="R966" s="16" t="s">
        <v>438</v>
      </c>
      <c r="S966" s="38" t="s">
        <v>45</v>
      </c>
      <c r="T966" s="39" t="s">
        <v>438</v>
      </c>
      <c r="U966" s="38" t="s">
        <v>438</v>
      </c>
      <c r="V966" s="16" t="s">
        <v>438</v>
      </c>
      <c r="W966" s="3" t="s">
        <v>438</v>
      </c>
      <c r="X966" s="3" t="s">
        <v>438</v>
      </c>
      <c r="Y966" s="16" t="s">
        <v>439</v>
      </c>
      <c r="Z966" s="16" t="s">
        <v>550</v>
      </c>
      <c r="AA966" s="16" t="s">
        <v>441</v>
      </c>
      <c r="AB966" s="16" t="s">
        <v>438</v>
      </c>
      <c r="AC966" s="16" t="s">
        <v>441</v>
      </c>
      <c r="AD966" s="16" t="s">
        <v>438</v>
      </c>
      <c r="AE966" s="3"/>
      <c r="AF966" s="3"/>
    </row>
    <row r="967" spans="1:32" ht="153">
      <c r="A967" s="16" t="s">
        <v>360</v>
      </c>
      <c r="B967" s="19" t="s">
        <v>361</v>
      </c>
      <c r="E967" s="3" t="s">
        <v>362</v>
      </c>
      <c r="F967" s="16" t="s">
        <v>363</v>
      </c>
      <c r="G967" s="16" t="s">
        <v>2848</v>
      </c>
      <c r="H967" s="3" t="s">
        <v>2846</v>
      </c>
      <c r="I967" s="3" t="s">
        <v>538</v>
      </c>
      <c r="J967" s="3" t="s">
        <v>11</v>
      </c>
      <c r="M967" s="3" t="s">
        <v>549</v>
      </c>
      <c r="Q967" s="16" t="s">
        <v>2847</v>
      </c>
      <c r="R967" s="16" t="s">
        <v>438</v>
      </c>
      <c r="S967" s="38" t="s">
        <v>45</v>
      </c>
      <c r="T967" s="39" t="s">
        <v>438</v>
      </c>
      <c r="U967" s="38" t="s">
        <v>438</v>
      </c>
      <c r="V967" s="16" t="s">
        <v>438</v>
      </c>
      <c r="W967" s="3" t="s">
        <v>438</v>
      </c>
      <c r="X967" s="3" t="s">
        <v>438</v>
      </c>
      <c r="Y967" s="16" t="s">
        <v>439</v>
      </c>
      <c r="Z967" s="16" t="s">
        <v>440</v>
      </c>
      <c r="AA967" s="16" t="s">
        <v>441</v>
      </c>
      <c r="AB967" s="16" t="s">
        <v>438</v>
      </c>
      <c r="AC967" s="16" t="s">
        <v>441</v>
      </c>
      <c r="AD967" s="16" t="s">
        <v>438</v>
      </c>
      <c r="AE967" s="3"/>
      <c r="AF967" s="3"/>
    </row>
    <row r="968" spans="1:32" ht="102">
      <c r="A968" s="16" t="s">
        <v>360</v>
      </c>
      <c r="B968" s="19" t="s">
        <v>361</v>
      </c>
      <c r="E968" s="3" t="s">
        <v>362</v>
      </c>
      <c r="F968" s="16" t="s">
        <v>363</v>
      </c>
      <c r="G968" s="16" t="s">
        <v>2849</v>
      </c>
      <c r="H968" s="3" t="s">
        <v>2850</v>
      </c>
      <c r="I968" s="3" t="s">
        <v>14</v>
      </c>
      <c r="M968" s="3" t="s">
        <v>435</v>
      </c>
      <c r="N968" s="3" t="s">
        <v>461</v>
      </c>
      <c r="Q968" s="16" t="s">
        <v>2851</v>
      </c>
      <c r="R968" s="16" t="s">
        <v>438</v>
      </c>
      <c r="S968" s="38" t="s">
        <v>45</v>
      </c>
      <c r="T968" s="39" t="s">
        <v>438</v>
      </c>
      <c r="U968" s="38" t="s">
        <v>438</v>
      </c>
      <c r="V968" s="16" t="s">
        <v>438</v>
      </c>
      <c r="W968" s="3" t="s">
        <v>438</v>
      </c>
      <c r="X968" s="3" t="s">
        <v>438</v>
      </c>
      <c r="Y968" s="16" t="s">
        <v>439</v>
      </c>
      <c r="Z968" s="16" t="s">
        <v>440</v>
      </c>
      <c r="AA968" s="16" t="s">
        <v>441</v>
      </c>
      <c r="AB968" s="16" t="s">
        <v>438</v>
      </c>
      <c r="AC968" s="16" t="s">
        <v>441</v>
      </c>
      <c r="AD968" s="16" t="s">
        <v>438</v>
      </c>
      <c r="AE968" s="3"/>
      <c r="AF968" s="3"/>
    </row>
    <row r="969" spans="1:32" ht="153">
      <c r="A969" s="16" t="s">
        <v>360</v>
      </c>
      <c r="B969" s="19" t="s">
        <v>361</v>
      </c>
      <c r="E969" s="3" t="s">
        <v>362</v>
      </c>
      <c r="F969" s="16" t="s">
        <v>363</v>
      </c>
      <c r="G969" s="16" t="s">
        <v>2852</v>
      </c>
      <c r="H969" s="3" t="s">
        <v>2850</v>
      </c>
      <c r="I969" s="3" t="s">
        <v>14</v>
      </c>
      <c r="M969" s="3" t="s">
        <v>498</v>
      </c>
      <c r="N969" s="3" t="s">
        <v>435</v>
      </c>
      <c r="Q969" s="16" t="s">
        <v>2853</v>
      </c>
      <c r="R969" s="16" t="s">
        <v>438</v>
      </c>
      <c r="S969" s="38" t="s">
        <v>45</v>
      </c>
      <c r="T969" s="39" t="s">
        <v>438</v>
      </c>
      <c r="U969" s="38" t="s">
        <v>438</v>
      </c>
      <c r="V969" s="16" t="s">
        <v>438</v>
      </c>
      <c r="W969" s="3" t="s">
        <v>438</v>
      </c>
      <c r="X969" s="3" t="s">
        <v>438</v>
      </c>
      <c r="Y969" s="16" t="s">
        <v>439</v>
      </c>
      <c r="Z969" s="16" t="s">
        <v>440</v>
      </c>
      <c r="AA969" s="16" t="s">
        <v>441</v>
      </c>
      <c r="AB969" s="16" t="s">
        <v>438</v>
      </c>
      <c r="AC969" s="16" t="s">
        <v>441</v>
      </c>
      <c r="AD969" s="16" t="s">
        <v>438</v>
      </c>
      <c r="AE969" s="3"/>
      <c r="AF969" s="3"/>
    </row>
    <row r="970" spans="1:32" ht="191.25">
      <c r="A970" s="16" t="s">
        <v>360</v>
      </c>
      <c r="B970" s="19" t="s">
        <v>361</v>
      </c>
      <c r="E970" s="3" t="s">
        <v>362</v>
      </c>
      <c r="F970" s="16" t="s">
        <v>363</v>
      </c>
      <c r="G970" s="16" t="s">
        <v>2854</v>
      </c>
      <c r="H970" s="3" t="s">
        <v>2850</v>
      </c>
      <c r="I970" s="3" t="s">
        <v>14</v>
      </c>
      <c r="M970" s="3" t="s">
        <v>512</v>
      </c>
      <c r="N970" s="3" t="s">
        <v>455</v>
      </c>
      <c r="O970" s="3" t="s">
        <v>506</v>
      </c>
      <c r="Q970" s="16" t="s">
        <v>2855</v>
      </c>
      <c r="R970" s="16" t="s">
        <v>438</v>
      </c>
      <c r="S970" s="38" t="s">
        <v>45</v>
      </c>
      <c r="T970" s="39" t="s">
        <v>438</v>
      </c>
      <c r="U970" s="38" t="s">
        <v>438</v>
      </c>
      <c r="V970" s="16" t="s">
        <v>438</v>
      </c>
      <c r="W970" s="3" t="s">
        <v>438</v>
      </c>
      <c r="X970" s="3" t="s">
        <v>438</v>
      </c>
      <c r="Y970" s="16" t="s">
        <v>439</v>
      </c>
      <c r="Z970" s="16" t="s">
        <v>440</v>
      </c>
      <c r="AA970" s="16" t="s">
        <v>441</v>
      </c>
      <c r="AB970" s="16" t="s">
        <v>438</v>
      </c>
      <c r="AC970" s="16" t="s">
        <v>441</v>
      </c>
      <c r="AD970" s="16" t="s">
        <v>438</v>
      </c>
      <c r="AE970" s="3"/>
      <c r="AF970" s="3"/>
    </row>
    <row r="971" spans="1:32" ht="114.75">
      <c r="A971" s="16" t="s">
        <v>360</v>
      </c>
      <c r="B971" s="19" t="s">
        <v>361</v>
      </c>
      <c r="E971" s="3" t="s">
        <v>362</v>
      </c>
      <c r="F971" s="16" t="s">
        <v>363</v>
      </c>
      <c r="G971" s="16" t="s">
        <v>2856</v>
      </c>
      <c r="H971" s="3" t="s">
        <v>2857</v>
      </c>
      <c r="I971" s="3" t="s">
        <v>15</v>
      </c>
      <c r="M971" s="3" t="s">
        <v>592</v>
      </c>
      <c r="Q971" s="16" t="s">
        <v>2858</v>
      </c>
      <c r="R971" s="16" t="s">
        <v>438</v>
      </c>
      <c r="S971" s="38" t="s">
        <v>45</v>
      </c>
      <c r="T971" s="39" t="s">
        <v>438</v>
      </c>
      <c r="U971" s="38" t="s">
        <v>438</v>
      </c>
      <c r="V971" s="16" t="s">
        <v>438</v>
      </c>
      <c r="W971" s="3" t="s">
        <v>438</v>
      </c>
      <c r="X971" s="3" t="s">
        <v>438</v>
      </c>
      <c r="Y971" s="16" t="s">
        <v>439</v>
      </c>
      <c r="Z971" s="16" t="s">
        <v>440</v>
      </c>
      <c r="AA971" s="16" t="s">
        <v>441</v>
      </c>
      <c r="AB971" s="16" t="s">
        <v>438</v>
      </c>
      <c r="AC971" s="16" t="s">
        <v>441</v>
      </c>
      <c r="AD971" s="16" t="s">
        <v>438</v>
      </c>
      <c r="AE971" s="3"/>
      <c r="AF971" s="3"/>
    </row>
    <row r="972" spans="1:32" ht="89.25">
      <c r="A972" s="16" t="s">
        <v>360</v>
      </c>
      <c r="B972" s="19" t="s">
        <v>361</v>
      </c>
      <c r="E972" s="3" t="s">
        <v>362</v>
      </c>
      <c r="F972" s="16" t="s">
        <v>363</v>
      </c>
      <c r="G972" s="16" t="s">
        <v>2859</v>
      </c>
      <c r="H972" s="3" t="s">
        <v>2857</v>
      </c>
      <c r="I972" s="3" t="s">
        <v>15</v>
      </c>
      <c r="M972" s="3" t="s">
        <v>629</v>
      </c>
      <c r="Q972" s="16" t="s">
        <v>2860</v>
      </c>
      <c r="R972" s="16" t="s">
        <v>438</v>
      </c>
      <c r="S972" s="38" t="s">
        <v>45</v>
      </c>
      <c r="T972" s="39" t="s">
        <v>438</v>
      </c>
      <c r="U972" s="38" t="s">
        <v>438</v>
      </c>
      <c r="V972" s="16" t="s">
        <v>438</v>
      </c>
      <c r="W972" s="3" t="s">
        <v>438</v>
      </c>
      <c r="X972" s="3" t="s">
        <v>438</v>
      </c>
      <c r="Y972" s="16" t="s">
        <v>439</v>
      </c>
      <c r="Z972" s="16" t="s">
        <v>440</v>
      </c>
      <c r="AA972" s="16" t="s">
        <v>441</v>
      </c>
      <c r="AB972" s="16" t="s">
        <v>438</v>
      </c>
      <c r="AC972" s="16" t="s">
        <v>441</v>
      </c>
      <c r="AD972" s="16" t="s">
        <v>438</v>
      </c>
      <c r="AE972" s="3"/>
      <c r="AF972" s="3"/>
    </row>
    <row r="973" spans="1:32" ht="89.25">
      <c r="A973" s="16" t="s">
        <v>360</v>
      </c>
      <c r="B973" s="19" t="s">
        <v>361</v>
      </c>
      <c r="E973" s="3" t="s">
        <v>362</v>
      </c>
      <c r="F973" s="16" t="s">
        <v>363</v>
      </c>
      <c r="G973" s="16" t="s">
        <v>2861</v>
      </c>
      <c r="H973" s="3" t="s">
        <v>849</v>
      </c>
      <c r="I973" s="3" t="s">
        <v>16</v>
      </c>
      <c r="M973" s="3" t="s">
        <v>1084</v>
      </c>
      <c r="Q973" s="16" t="s">
        <v>2862</v>
      </c>
      <c r="R973" s="16" t="s">
        <v>438</v>
      </c>
      <c r="S973" s="38" t="s">
        <v>45</v>
      </c>
      <c r="T973" s="39" t="s">
        <v>438</v>
      </c>
      <c r="U973" s="38" t="s">
        <v>438</v>
      </c>
      <c r="V973" s="16" t="s">
        <v>438</v>
      </c>
      <c r="W973" s="3" t="s">
        <v>438</v>
      </c>
      <c r="X973" s="3" t="s">
        <v>438</v>
      </c>
      <c r="Y973" s="16" t="s">
        <v>439</v>
      </c>
      <c r="Z973" s="16" t="s">
        <v>440</v>
      </c>
      <c r="AA973" s="16" t="s">
        <v>441</v>
      </c>
      <c r="AB973" s="16" t="s">
        <v>438</v>
      </c>
      <c r="AC973" s="16" t="s">
        <v>441</v>
      </c>
      <c r="AD973" s="16" t="s">
        <v>438</v>
      </c>
    </row>
    <row r="974" spans="1:32" ht="102">
      <c r="A974" s="16" t="s">
        <v>360</v>
      </c>
      <c r="B974" s="19" t="s">
        <v>361</v>
      </c>
      <c r="E974" s="3" t="s">
        <v>362</v>
      </c>
      <c r="F974" s="16" t="s">
        <v>363</v>
      </c>
      <c r="G974" s="16" t="s">
        <v>2863</v>
      </c>
      <c r="H974" s="3" t="s">
        <v>849</v>
      </c>
      <c r="I974" s="3" t="s">
        <v>447</v>
      </c>
      <c r="M974" s="3" t="s">
        <v>448</v>
      </c>
      <c r="Q974" s="16" t="s">
        <v>2864</v>
      </c>
      <c r="R974" s="16" t="s">
        <v>438</v>
      </c>
      <c r="S974" s="38" t="s">
        <v>45</v>
      </c>
      <c r="T974" s="39" t="s">
        <v>438</v>
      </c>
      <c r="U974" s="38" t="s">
        <v>438</v>
      </c>
      <c r="V974" s="16" t="s">
        <v>438</v>
      </c>
      <c r="W974" s="3" t="s">
        <v>438</v>
      </c>
      <c r="X974" s="3" t="s">
        <v>438</v>
      </c>
      <c r="Y974" s="16" t="s">
        <v>439</v>
      </c>
      <c r="Z974" s="16" t="s">
        <v>440</v>
      </c>
      <c r="AA974" s="16" t="s">
        <v>441</v>
      </c>
      <c r="AB974" s="16" t="s">
        <v>438</v>
      </c>
      <c r="AC974" s="16" t="s">
        <v>441</v>
      </c>
      <c r="AD974" s="16" t="s">
        <v>438</v>
      </c>
      <c r="AE974" s="3"/>
      <c r="AF974" s="3"/>
    </row>
    <row r="975" spans="1:32" ht="153">
      <c r="A975" s="16" t="s">
        <v>285</v>
      </c>
      <c r="B975" s="19" t="s">
        <v>286</v>
      </c>
      <c r="E975" s="3" t="s">
        <v>287</v>
      </c>
      <c r="F975" s="16" t="s">
        <v>288</v>
      </c>
      <c r="G975" s="16" t="s">
        <v>2865</v>
      </c>
      <c r="H975" s="3" t="s">
        <v>2866</v>
      </c>
      <c r="I975" s="3" t="s">
        <v>14</v>
      </c>
      <c r="M975" s="3" t="s">
        <v>506</v>
      </c>
      <c r="N975" s="3" t="s">
        <v>956</v>
      </c>
      <c r="O975" s="43"/>
      <c r="Q975" s="16" t="s">
        <v>2867</v>
      </c>
      <c r="R975" s="16" t="s">
        <v>45</v>
      </c>
      <c r="S975" s="38">
        <v>5177</v>
      </c>
      <c r="T975" s="16" t="s">
        <v>924</v>
      </c>
      <c r="U975" s="38">
        <v>3600</v>
      </c>
      <c r="V975" s="16" t="s">
        <v>1399</v>
      </c>
      <c r="W975" s="3" t="s">
        <v>2079</v>
      </c>
      <c r="X975" s="3" t="s">
        <v>438</v>
      </c>
      <c r="Y975" s="16" t="s">
        <v>633</v>
      </c>
      <c r="Z975" s="16" t="s">
        <v>440</v>
      </c>
      <c r="AA975" s="16" t="s">
        <v>457</v>
      </c>
      <c r="AB975" s="16" t="s">
        <v>636</v>
      </c>
      <c r="AC975" s="16" t="s">
        <v>441</v>
      </c>
      <c r="AD975" s="16" t="s">
        <v>438</v>
      </c>
      <c r="AE975" s="3"/>
      <c r="AF975" s="3"/>
    </row>
    <row r="976" spans="1:32" ht="153">
      <c r="A976" s="16" t="s">
        <v>285</v>
      </c>
      <c r="B976" s="19" t="s">
        <v>286</v>
      </c>
      <c r="E976" s="3" t="s">
        <v>287</v>
      </c>
      <c r="F976" s="16" t="s">
        <v>288</v>
      </c>
      <c r="G976" s="16" t="s">
        <v>2868</v>
      </c>
      <c r="H976" s="3" t="s">
        <v>2869</v>
      </c>
      <c r="I976" s="3" t="s">
        <v>14</v>
      </c>
      <c r="M976" s="3" t="s">
        <v>506</v>
      </c>
      <c r="Q976" s="16" t="s">
        <v>2867</v>
      </c>
      <c r="R976" s="16" t="s">
        <v>45</v>
      </c>
      <c r="S976" s="38">
        <v>18809</v>
      </c>
      <c r="T976" s="16" t="s">
        <v>924</v>
      </c>
      <c r="U976" s="38">
        <v>12579</v>
      </c>
      <c r="V976" s="16" t="s">
        <v>1399</v>
      </c>
      <c r="W976" s="3" t="s">
        <v>2079</v>
      </c>
      <c r="X976" s="3" t="s">
        <v>438</v>
      </c>
      <c r="Y976" s="16" t="s">
        <v>439</v>
      </c>
      <c r="Z976" s="16" t="s">
        <v>440</v>
      </c>
      <c r="AA976" s="16" t="s">
        <v>441</v>
      </c>
      <c r="AB976" s="16" t="s">
        <v>438</v>
      </c>
      <c r="AC976" s="16" t="s">
        <v>441</v>
      </c>
      <c r="AD976" s="16" t="s">
        <v>438</v>
      </c>
      <c r="AE976" s="3"/>
      <c r="AF976" s="3"/>
    </row>
    <row r="977" spans="1:32" ht="76.5">
      <c r="A977" s="16" t="s">
        <v>285</v>
      </c>
      <c r="B977" s="19" t="s">
        <v>286</v>
      </c>
      <c r="E977" s="3" t="s">
        <v>287</v>
      </c>
      <c r="F977" s="16" t="s">
        <v>288</v>
      </c>
      <c r="G977" s="16" t="s">
        <v>2870</v>
      </c>
      <c r="H977" s="3" t="s">
        <v>2871</v>
      </c>
      <c r="I977" s="3" t="s">
        <v>14</v>
      </c>
      <c r="M977" s="3" t="s">
        <v>532</v>
      </c>
      <c r="N977" s="3" t="s">
        <v>520</v>
      </c>
      <c r="O977" s="3" t="s">
        <v>519</v>
      </c>
      <c r="Q977" s="16" t="s">
        <v>2872</v>
      </c>
      <c r="R977" s="16" t="s">
        <v>45</v>
      </c>
      <c r="S977" s="38">
        <v>1702</v>
      </c>
      <c r="T977" s="16" t="s">
        <v>924</v>
      </c>
      <c r="U977" s="38">
        <v>1184</v>
      </c>
      <c r="V977" s="16" t="s">
        <v>1399</v>
      </c>
      <c r="W977" s="3" t="s">
        <v>2079</v>
      </c>
      <c r="X977" s="3" t="s">
        <v>438</v>
      </c>
      <c r="Y977" s="16" t="s">
        <v>633</v>
      </c>
      <c r="Z977" s="16" t="s">
        <v>440</v>
      </c>
      <c r="AA977" s="16" t="s">
        <v>457</v>
      </c>
      <c r="AB977" s="16" t="s">
        <v>636</v>
      </c>
      <c r="AC977" s="16" t="s">
        <v>441</v>
      </c>
      <c r="AD977" s="16" t="s">
        <v>438</v>
      </c>
      <c r="AE977" s="3"/>
      <c r="AF977" s="3"/>
    </row>
    <row r="978" spans="1:32" ht="153">
      <c r="A978" s="16" t="s">
        <v>285</v>
      </c>
      <c r="B978" s="19" t="s">
        <v>286</v>
      </c>
      <c r="E978" s="3" t="s">
        <v>287</v>
      </c>
      <c r="F978" s="16" t="s">
        <v>288</v>
      </c>
      <c r="G978" s="16" t="s">
        <v>2873</v>
      </c>
      <c r="H978" s="3" t="s">
        <v>2874</v>
      </c>
      <c r="I978" s="3" t="s">
        <v>14</v>
      </c>
      <c r="M978" s="3" t="s">
        <v>461</v>
      </c>
      <c r="N978" s="3" t="s">
        <v>435</v>
      </c>
      <c r="Q978" s="16" t="s">
        <v>2867</v>
      </c>
      <c r="R978" s="16" t="s">
        <v>45</v>
      </c>
      <c r="S978" s="38">
        <v>17271</v>
      </c>
      <c r="T978" s="16" t="s">
        <v>924</v>
      </c>
      <c r="U978" s="38">
        <v>6005</v>
      </c>
      <c r="V978" s="16" t="s">
        <v>1399</v>
      </c>
      <c r="W978" s="3" t="s">
        <v>2079</v>
      </c>
      <c r="X978" s="3" t="s">
        <v>438</v>
      </c>
      <c r="Y978" s="16" t="s">
        <v>633</v>
      </c>
      <c r="Z978" s="16" t="s">
        <v>440</v>
      </c>
      <c r="AA978" s="16" t="s">
        <v>457</v>
      </c>
      <c r="AB978" s="16" t="s">
        <v>636</v>
      </c>
      <c r="AC978" s="16" t="s">
        <v>441</v>
      </c>
      <c r="AD978" s="16" t="s">
        <v>438</v>
      </c>
      <c r="AE978" s="3"/>
      <c r="AF978" s="3"/>
    </row>
    <row r="979" spans="1:32" ht="76.5">
      <c r="A979" s="16" t="s">
        <v>285</v>
      </c>
      <c r="B979" s="19" t="s">
        <v>286</v>
      </c>
      <c r="E979" s="3" t="s">
        <v>287</v>
      </c>
      <c r="F979" s="16" t="s">
        <v>288</v>
      </c>
      <c r="G979" s="16" t="s">
        <v>2875</v>
      </c>
      <c r="H979" s="3" t="s">
        <v>2876</v>
      </c>
      <c r="I979" s="3" t="s">
        <v>14</v>
      </c>
      <c r="M979" s="43" t="s">
        <v>512</v>
      </c>
      <c r="N979" s="43"/>
      <c r="Q979" s="16" t="s">
        <v>2877</v>
      </c>
      <c r="R979" s="16" t="s">
        <v>45</v>
      </c>
      <c r="S979" s="38">
        <v>4</v>
      </c>
      <c r="T979" s="16" t="s">
        <v>924</v>
      </c>
      <c r="U979" s="38">
        <v>3</v>
      </c>
      <c r="V979" s="16" t="s">
        <v>1399</v>
      </c>
      <c r="W979" s="3" t="s">
        <v>2079</v>
      </c>
      <c r="X979" s="3" t="s">
        <v>438</v>
      </c>
      <c r="Y979" s="16" t="s">
        <v>633</v>
      </c>
      <c r="Z979" s="16" t="s">
        <v>550</v>
      </c>
      <c r="AA979" s="16" t="s">
        <v>457</v>
      </c>
      <c r="AB979" s="16" t="s">
        <v>636</v>
      </c>
      <c r="AC979" s="16" t="s">
        <v>441</v>
      </c>
      <c r="AD979" s="16" t="s">
        <v>438</v>
      </c>
      <c r="AE979" s="3"/>
      <c r="AF979" s="3"/>
    </row>
    <row r="980" spans="1:32" ht="153">
      <c r="A980" s="16" t="s">
        <v>285</v>
      </c>
      <c r="B980" s="19" t="s">
        <v>286</v>
      </c>
      <c r="E980" s="3" t="s">
        <v>287</v>
      </c>
      <c r="F980" s="16" t="s">
        <v>288</v>
      </c>
      <c r="G980" s="16" t="s">
        <v>2878</v>
      </c>
      <c r="H980" s="3" t="s">
        <v>2879</v>
      </c>
      <c r="I980" s="3" t="s">
        <v>538</v>
      </c>
      <c r="M980" s="3" t="s">
        <v>545</v>
      </c>
      <c r="N980" s="3" t="s">
        <v>541</v>
      </c>
      <c r="Q980" s="16" t="s">
        <v>2867</v>
      </c>
      <c r="R980" s="16" t="s">
        <v>45</v>
      </c>
      <c r="S980" s="38">
        <v>169264</v>
      </c>
      <c r="T980" s="16" t="s">
        <v>924</v>
      </c>
      <c r="U980" s="38">
        <v>115703</v>
      </c>
      <c r="V980" s="16" t="s">
        <v>1399</v>
      </c>
      <c r="W980" s="3" t="s">
        <v>2079</v>
      </c>
      <c r="X980" s="3" t="s">
        <v>438</v>
      </c>
      <c r="Y980" s="16" t="s">
        <v>633</v>
      </c>
      <c r="Z980" s="16" t="s">
        <v>440</v>
      </c>
      <c r="AA980" s="16" t="s">
        <v>457</v>
      </c>
      <c r="AB980" s="16" t="s">
        <v>458</v>
      </c>
      <c r="AC980" s="16" t="s">
        <v>441</v>
      </c>
      <c r="AD980" s="16" t="s">
        <v>438</v>
      </c>
      <c r="AE980" s="3"/>
      <c r="AF980" s="3"/>
    </row>
    <row r="981" spans="1:32" ht="153">
      <c r="A981" s="16" t="s">
        <v>285</v>
      </c>
      <c r="B981" s="19" t="s">
        <v>286</v>
      </c>
      <c r="E981" s="3" t="s">
        <v>287</v>
      </c>
      <c r="F981" s="16" t="s">
        <v>288</v>
      </c>
      <c r="G981" s="16" t="s">
        <v>2880</v>
      </c>
      <c r="H981" s="3" t="s">
        <v>2881</v>
      </c>
      <c r="I981" s="3" t="s">
        <v>538</v>
      </c>
      <c r="J981" s="3" t="s">
        <v>11</v>
      </c>
      <c r="M981" s="3" t="s">
        <v>549</v>
      </c>
      <c r="Q981" s="16" t="s">
        <v>2867</v>
      </c>
      <c r="R981" s="16" t="s">
        <v>45</v>
      </c>
      <c r="S981" s="38">
        <v>642238</v>
      </c>
      <c r="T981" s="16" t="s">
        <v>924</v>
      </c>
      <c r="U981" s="38">
        <v>418352</v>
      </c>
      <c r="V981" s="16" t="s">
        <v>1399</v>
      </c>
      <c r="W981" s="3" t="s">
        <v>2079</v>
      </c>
      <c r="X981" s="3" t="s">
        <v>438</v>
      </c>
      <c r="Y981" s="16" t="s">
        <v>633</v>
      </c>
      <c r="Z981" s="16" t="s">
        <v>440</v>
      </c>
      <c r="AA981" s="16" t="s">
        <v>457</v>
      </c>
      <c r="AB981" s="16" t="s">
        <v>458</v>
      </c>
      <c r="AC981" s="16" t="s">
        <v>441</v>
      </c>
      <c r="AD981" s="16" t="s">
        <v>438</v>
      </c>
      <c r="AE981" s="3"/>
      <c r="AF981" s="3"/>
    </row>
    <row r="982" spans="1:32" ht="153">
      <c r="A982" s="16" t="s">
        <v>285</v>
      </c>
      <c r="B982" s="19" t="s">
        <v>286</v>
      </c>
      <c r="E982" s="3" t="s">
        <v>287</v>
      </c>
      <c r="F982" s="16" t="s">
        <v>288</v>
      </c>
      <c r="G982" s="16" t="s">
        <v>2882</v>
      </c>
      <c r="H982" s="3" t="s">
        <v>2879</v>
      </c>
      <c r="I982" s="3" t="s">
        <v>538</v>
      </c>
      <c r="M982" s="3" t="s">
        <v>542</v>
      </c>
      <c r="Q982" s="16" t="s">
        <v>2867</v>
      </c>
      <c r="R982" s="16" t="s">
        <v>45</v>
      </c>
      <c r="S982" s="38">
        <v>62134</v>
      </c>
      <c r="T982" s="16" t="s">
        <v>924</v>
      </c>
      <c r="U982" s="38">
        <v>37474</v>
      </c>
      <c r="V982" s="16" t="s">
        <v>1399</v>
      </c>
      <c r="W982" s="3" t="s">
        <v>2079</v>
      </c>
      <c r="X982" s="3" t="s">
        <v>438</v>
      </c>
      <c r="Y982" s="16" t="s">
        <v>633</v>
      </c>
      <c r="Z982" s="16" t="s">
        <v>440</v>
      </c>
      <c r="AA982" s="16" t="s">
        <v>457</v>
      </c>
      <c r="AB982" s="16" t="s">
        <v>458</v>
      </c>
      <c r="AC982" s="16" t="s">
        <v>441</v>
      </c>
      <c r="AD982" s="16" t="s">
        <v>438</v>
      </c>
      <c r="AE982" s="3"/>
      <c r="AF982" s="3"/>
    </row>
    <row r="983" spans="1:32" ht="153">
      <c r="A983" s="16" t="s">
        <v>285</v>
      </c>
      <c r="B983" s="19" t="s">
        <v>286</v>
      </c>
      <c r="E983" s="3" t="s">
        <v>287</v>
      </c>
      <c r="F983" s="16" t="s">
        <v>288</v>
      </c>
      <c r="G983" s="16" t="s">
        <v>2883</v>
      </c>
      <c r="H983" s="3" t="s">
        <v>2879</v>
      </c>
      <c r="I983" s="3" t="s">
        <v>538</v>
      </c>
      <c r="M983" s="3" t="s">
        <v>539</v>
      </c>
      <c r="Q983" s="16" t="s">
        <v>2867</v>
      </c>
      <c r="R983" s="16" t="s">
        <v>45</v>
      </c>
      <c r="S983" s="38">
        <v>224412</v>
      </c>
      <c r="T983" s="16" t="s">
        <v>924</v>
      </c>
      <c r="U983" s="38">
        <v>140285</v>
      </c>
      <c r="V983" s="16" t="s">
        <v>1399</v>
      </c>
      <c r="W983" s="3" t="s">
        <v>2079</v>
      </c>
      <c r="X983" s="3" t="s">
        <v>438</v>
      </c>
      <c r="Y983" s="16" t="s">
        <v>633</v>
      </c>
      <c r="Z983" s="16" t="s">
        <v>440</v>
      </c>
      <c r="AA983" s="16" t="s">
        <v>457</v>
      </c>
      <c r="AB983" s="16" t="s">
        <v>458</v>
      </c>
      <c r="AC983" s="16" t="s">
        <v>441</v>
      </c>
      <c r="AD983" s="16" t="s">
        <v>438</v>
      </c>
      <c r="AE983" s="3"/>
      <c r="AF983" s="3"/>
    </row>
    <row r="984" spans="1:32" ht="153">
      <c r="A984" s="16" t="s">
        <v>285</v>
      </c>
      <c r="B984" s="19" t="s">
        <v>286</v>
      </c>
      <c r="E984" s="3" t="s">
        <v>287</v>
      </c>
      <c r="F984" s="16" t="s">
        <v>288</v>
      </c>
      <c r="G984" s="16" t="s">
        <v>2884</v>
      </c>
      <c r="H984" s="3" t="s">
        <v>2879</v>
      </c>
      <c r="I984" s="3" t="s">
        <v>538</v>
      </c>
      <c r="M984" s="3" t="s">
        <v>539</v>
      </c>
      <c r="Q984" s="16" t="s">
        <v>2867</v>
      </c>
      <c r="R984" s="16" t="s">
        <v>45</v>
      </c>
      <c r="S984" s="38">
        <v>179265</v>
      </c>
      <c r="T984" s="16" t="s">
        <v>924</v>
      </c>
      <c r="U984" s="38">
        <v>122321</v>
      </c>
      <c r="V984" s="16" t="s">
        <v>1399</v>
      </c>
      <c r="W984" s="3" t="s">
        <v>2079</v>
      </c>
      <c r="X984" s="3" t="s">
        <v>438</v>
      </c>
      <c r="Y984" s="16" t="s">
        <v>633</v>
      </c>
      <c r="Z984" s="16" t="s">
        <v>440</v>
      </c>
      <c r="AA984" s="16" t="s">
        <v>457</v>
      </c>
      <c r="AB984" s="16" t="s">
        <v>458</v>
      </c>
      <c r="AC984" s="16" t="s">
        <v>441</v>
      </c>
      <c r="AD984" s="16" t="s">
        <v>438</v>
      </c>
      <c r="AE984" s="3"/>
      <c r="AF984" s="3"/>
    </row>
    <row r="985" spans="1:32" ht="153">
      <c r="A985" s="16" t="s">
        <v>285</v>
      </c>
      <c r="B985" s="19" t="s">
        <v>286</v>
      </c>
      <c r="E985" s="3" t="s">
        <v>287</v>
      </c>
      <c r="F985" s="16" t="s">
        <v>288</v>
      </c>
      <c r="G985" s="16" t="s">
        <v>2885</v>
      </c>
      <c r="H985" s="3" t="s">
        <v>2879</v>
      </c>
      <c r="I985" s="3" t="s">
        <v>538</v>
      </c>
      <c r="M985" s="3" t="s">
        <v>542</v>
      </c>
      <c r="Q985" s="16" t="s">
        <v>2867</v>
      </c>
      <c r="R985" s="16" t="s">
        <v>45</v>
      </c>
      <c r="S985" s="38">
        <v>27615</v>
      </c>
      <c r="T985" s="16" t="s">
        <v>924</v>
      </c>
      <c r="U985" s="38">
        <v>17989</v>
      </c>
      <c r="V985" s="16" t="s">
        <v>1399</v>
      </c>
      <c r="W985" s="3" t="s">
        <v>2079</v>
      </c>
      <c r="X985" s="3" t="s">
        <v>438</v>
      </c>
      <c r="Y985" s="16" t="s">
        <v>633</v>
      </c>
      <c r="Z985" s="16" t="s">
        <v>440</v>
      </c>
      <c r="AA985" s="16" t="s">
        <v>457</v>
      </c>
      <c r="AB985" s="16" t="s">
        <v>458</v>
      </c>
      <c r="AC985" s="16" t="s">
        <v>441</v>
      </c>
      <c r="AD985" s="16" t="s">
        <v>438</v>
      </c>
      <c r="AE985" s="3"/>
      <c r="AF985" s="3"/>
    </row>
    <row r="986" spans="1:32" ht="153">
      <c r="A986" s="16" t="s">
        <v>285</v>
      </c>
      <c r="B986" s="19" t="s">
        <v>286</v>
      </c>
      <c r="E986" s="3" t="s">
        <v>287</v>
      </c>
      <c r="F986" s="16" t="s">
        <v>288</v>
      </c>
      <c r="G986" s="16" t="s">
        <v>2886</v>
      </c>
      <c r="H986" s="3" t="s">
        <v>2879</v>
      </c>
      <c r="I986" s="3" t="s">
        <v>538</v>
      </c>
      <c r="M986" s="3" t="s">
        <v>541</v>
      </c>
      <c r="Q986" s="16" t="s">
        <v>2867</v>
      </c>
      <c r="R986" s="16" t="s">
        <v>45</v>
      </c>
      <c r="S986" s="38">
        <v>106397</v>
      </c>
      <c r="T986" s="16" t="s">
        <v>924</v>
      </c>
      <c r="U986" s="38">
        <v>74103</v>
      </c>
      <c r="V986" s="16" t="s">
        <v>1399</v>
      </c>
      <c r="W986" s="3" t="s">
        <v>2079</v>
      </c>
      <c r="X986" s="3" t="s">
        <v>438</v>
      </c>
      <c r="Y986" s="16" t="s">
        <v>633</v>
      </c>
      <c r="Z986" s="16" t="s">
        <v>440</v>
      </c>
      <c r="AA986" s="16" t="s">
        <v>457</v>
      </c>
      <c r="AB986" s="16" t="s">
        <v>458</v>
      </c>
      <c r="AC986" s="16" t="s">
        <v>441</v>
      </c>
      <c r="AD986" s="16" t="s">
        <v>438</v>
      </c>
      <c r="AE986" s="3"/>
      <c r="AF986" s="3"/>
    </row>
    <row r="987" spans="1:32" ht="153">
      <c r="A987" s="16" t="s">
        <v>285</v>
      </c>
      <c r="B987" s="19" t="s">
        <v>286</v>
      </c>
      <c r="E987" s="3" t="s">
        <v>287</v>
      </c>
      <c r="F987" s="16" t="s">
        <v>288</v>
      </c>
      <c r="G987" s="16" t="s">
        <v>2887</v>
      </c>
      <c r="H987" s="3" t="s">
        <v>2881</v>
      </c>
      <c r="I987" s="3" t="s">
        <v>538</v>
      </c>
      <c r="M987" s="3" t="s">
        <v>541</v>
      </c>
      <c r="Q987" s="16" t="s">
        <v>2867</v>
      </c>
      <c r="R987" s="16" t="s">
        <v>45</v>
      </c>
      <c r="S987" s="38">
        <v>107825</v>
      </c>
      <c r="T987" s="16" t="s">
        <v>924</v>
      </c>
      <c r="U987" s="38">
        <v>75049</v>
      </c>
      <c r="V987" s="16" t="s">
        <v>1399</v>
      </c>
      <c r="W987" s="3" t="s">
        <v>2079</v>
      </c>
      <c r="X987" s="3" t="s">
        <v>438</v>
      </c>
      <c r="Y987" s="16" t="s">
        <v>633</v>
      </c>
      <c r="Z987" s="16" t="s">
        <v>440</v>
      </c>
      <c r="AA987" s="16" t="s">
        <v>457</v>
      </c>
      <c r="AB987" s="16" t="s">
        <v>458</v>
      </c>
      <c r="AC987" s="16" t="s">
        <v>441</v>
      </c>
      <c r="AD987" s="16" t="s">
        <v>438</v>
      </c>
      <c r="AE987" s="3"/>
      <c r="AF987" s="3"/>
    </row>
    <row r="988" spans="1:32" ht="153">
      <c r="A988" s="16" t="s">
        <v>285</v>
      </c>
      <c r="B988" s="19" t="s">
        <v>286</v>
      </c>
      <c r="E988" s="3" t="s">
        <v>287</v>
      </c>
      <c r="F988" s="16" t="s">
        <v>288</v>
      </c>
      <c r="G988" s="16" t="s">
        <v>2888</v>
      </c>
      <c r="H988" s="3" t="s">
        <v>2879</v>
      </c>
      <c r="I988" s="3" t="s">
        <v>538</v>
      </c>
      <c r="M988" s="3" t="s">
        <v>541</v>
      </c>
      <c r="N988" s="3" t="s">
        <v>542</v>
      </c>
      <c r="Q988" s="16" t="s">
        <v>2867</v>
      </c>
      <c r="R988" s="16" t="s">
        <v>45</v>
      </c>
      <c r="S988" s="38">
        <v>36766</v>
      </c>
      <c r="T988" s="16" t="s">
        <v>924</v>
      </c>
      <c r="U988" s="38">
        <v>28157</v>
      </c>
      <c r="V988" s="16" t="s">
        <v>1399</v>
      </c>
      <c r="W988" s="3" t="s">
        <v>2079</v>
      </c>
      <c r="X988" s="3" t="s">
        <v>438</v>
      </c>
      <c r="Y988" s="16" t="s">
        <v>633</v>
      </c>
      <c r="Z988" s="16" t="s">
        <v>440</v>
      </c>
      <c r="AA988" s="16" t="s">
        <v>457</v>
      </c>
      <c r="AB988" s="16" t="s">
        <v>458</v>
      </c>
      <c r="AC988" s="16" t="s">
        <v>441</v>
      </c>
      <c r="AD988" s="16" t="s">
        <v>438</v>
      </c>
      <c r="AE988" s="3"/>
      <c r="AF988" s="3"/>
    </row>
    <row r="989" spans="1:32" ht="153">
      <c r="A989" s="16" t="s">
        <v>285</v>
      </c>
      <c r="B989" s="19" t="s">
        <v>286</v>
      </c>
      <c r="E989" s="3" t="s">
        <v>287</v>
      </c>
      <c r="F989" s="16" t="s">
        <v>288</v>
      </c>
      <c r="G989" s="16" t="s">
        <v>2889</v>
      </c>
      <c r="H989" s="3" t="s">
        <v>2890</v>
      </c>
      <c r="I989" s="3" t="s">
        <v>538</v>
      </c>
      <c r="M989" s="3" t="s">
        <v>541</v>
      </c>
      <c r="Q989" s="16" t="s">
        <v>2867</v>
      </c>
      <c r="R989" s="16" t="s">
        <v>45</v>
      </c>
      <c r="S989" s="38">
        <v>246818</v>
      </c>
      <c r="T989" s="16" t="s">
        <v>924</v>
      </c>
      <c r="U989" s="38">
        <v>180419</v>
      </c>
      <c r="V989" s="16" t="s">
        <v>1399</v>
      </c>
      <c r="W989" s="3" t="s">
        <v>2079</v>
      </c>
      <c r="X989" s="3" t="s">
        <v>438</v>
      </c>
      <c r="Y989" s="16" t="s">
        <v>633</v>
      </c>
      <c r="Z989" s="16" t="s">
        <v>440</v>
      </c>
      <c r="AA989" s="16" t="s">
        <v>457</v>
      </c>
      <c r="AB989" s="16" t="s">
        <v>458</v>
      </c>
      <c r="AC989" s="16" t="s">
        <v>441</v>
      </c>
      <c r="AD989" s="16" t="s">
        <v>438</v>
      </c>
      <c r="AE989" s="3"/>
      <c r="AF989" s="3"/>
    </row>
    <row r="990" spans="1:32" ht="153">
      <c r="A990" s="16" t="s">
        <v>285</v>
      </c>
      <c r="B990" s="19" t="s">
        <v>286</v>
      </c>
      <c r="E990" s="3" t="s">
        <v>287</v>
      </c>
      <c r="F990" s="16" t="s">
        <v>288</v>
      </c>
      <c r="G990" s="16" t="s">
        <v>2891</v>
      </c>
      <c r="H990" s="3" t="s">
        <v>2892</v>
      </c>
      <c r="I990" s="3" t="s">
        <v>538</v>
      </c>
      <c r="J990" s="3" t="s">
        <v>11</v>
      </c>
      <c r="M990" s="3" t="s">
        <v>549</v>
      </c>
      <c r="N990" s="3" t="s">
        <v>509</v>
      </c>
      <c r="Q990" s="16" t="s">
        <v>2867</v>
      </c>
      <c r="R990" s="16" t="s">
        <v>45</v>
      </c>
      <c r="S990" s="38">
        <v>330746</v>
      </c>
      <c r="T990" s="16" t="s">
        <v>924</v>
      </c>
      <c r="U990" s="38">
        <v>218447</v>
      </c>
      <c r="V990" s="16" t="s">
        <v>1399</v>
      </c>
      <c r="W990" s="3" t="s">
        <v>2079</v>
      </c>
      <c r="X990" s="3" t="s">
        <v>438</v>
      </c>
      <c r="Y990" s="16" t="s">
        <v>633</v>
      </c>
      <c r="Z990" s="16" t="s">
        <v>440</v>
      </c>
      <c r="AA990" s="16" t="s">
        <v>457</v>
      </c>
      <c r="AB990" s="16" t="s">
        <v>458</v>
      </c>
      <c r="AC990" s="16" t="s">
        <v>441</v>
      </c>
      <c r="AD990" s="16" t="s">
        <v>438</v>
      </c>
      <c r="AE990" s="3"/>
      <c r="AF990" s="3"/>
    </row>
    <row r="991" spans="1:32" ht="153">
      <c r="A991" s="16" t="s">
        <v>285</v>
      </c>
      <c r="B991" s="19" t="s">
        <v>286</v>
      </c>
      <c r="E991" s="3" t="s">
        <v>287</v>
      </c>
      <c r="F991" s="16" t="s">
        <v>288</v>
      </c>
      <c r="G991" s="16" t="s">
        <v>2893</v>
      </c>
      <c r="H991" s="3" t="s">
        <v>2890</v>
      </c>
      <c r="I991" s="3" t="s">
        <v>538</v>
      </c>
      <c r="M991" s="3" t="s">
        <v>542</v>
      </c>
      <c r="Q991" s="16" t="s">
        <v>2867</v>
      </c>
      <c r="R991" s="16" t="s">
        <v>45</v>
      </c>
      <c r="S991" s="38">
        <v>118983</v>
      </c>
      <c r="T991" s="16" t="s">
        <v>924</v>
      </c>
      <c r="U991" s="38">
        <v>77505</v>
      </c>
      <c r="V991" s="16" t="s">
        <v>1399</v>
      </c>
      <c r="W991" s="3" t="s">
        <v>2079</v>
      </c>
      <c r="X991" s="3" t="s">
        <v>438</v>
      </c>
      <c r="Y991" s="16" t="s">
        <v>633</v>
      </c>
      <c r="Z991" s="16" t="s">
        <v>440</v>
      </c>
      <c r="AA991" s="16" t="s">
        <v>457</v>
      </c>
      <c r="AB991" s="16" t="s">
        <v>458</v>
      </c>
      <c r="AC991" s="16" t="s">
        <v>441</v>
      </c>
      <c r="AD991" s="16" t="s">
        <v>438</v>
      </c>
      <c r="AE991" s="3"/>
      <c r="AF991" s="3"/>
    </row>
    <row r="992" spans="1:32" ht="153">
      <c r="A992" s="16" t="s">
        <v>285</v>
      </c>
      <c r="B992" s="19" t="s">
        <v>286</v>
      </c>
      <c r="E992" s="3" t="s">
        <v>287</v>
      </c>
      <c r="F992" s="16" t="s">
        <v>288</v>
      </c>
      <c r="G992" s="16" t="s">
        <v>2894</v>
      </c>
      <c r="H992" s="3" t="s">
        <v>2895</v>
      </c>
      <c r="I992" s="3" t="s">
        <v>538</v>
      </c>
      <c r="M992" s="3" t="s">
        <v>539</v>
      </c>
      <c r="Q992" s="16" t="s">
        <v>2867</v>
      </c>
      <c r="R992" s="16" t="s">
        <v>45</v>
      </c>
      <c r="S992" s="38">
        <v>103460</v>
      </c>
      <c r="T992" s="16" t="s">
        <v>924</v>
      </c>
      <c r="U992" s="38">
        <v>83272</v>
      </c>
      <c r="V992" s="16" t="s">
        <v>1399</v>
      </c>
      <c r="W992" s="3" t="s">
        <v>2079</v>
      </c>
      <c r="X992" s="3" t="s">
        <v>438</v>
      </c>
      <c r="Y992" s="16" t="s">
        <v>633</v>
      </c>
      <c r="Z992" s="16" t="s">
        <v>440</v>
      </c>
      <c r="AA992" s="16" t="s">
        <v>457</v>
      </c>
      <c r="AB992" s="16" t="s">
        <v>458</v>
      </c>
      <c r="AC992" s="16" t="s">
        <v>441</v>
      </c>
      <c r="AD992" s="16" t="s">
        <v>438</v>
      </c>
      <c r="AE992" s="3"/>
      <c r="AF992" s="3"/>
    </row>
    <row r="993" spans="1:32" ht="153">
      <c r="A993" s="16" t="s">
        <v>285</v>
      </c>
      <c r="B993" s="19" t="s">
        <v>286</v>
      </c>
      <c r="E993" s="3" t="s">
        <v>287</v>
      </c>
      <c r="F993" s="16" t="s">
        <v>288</v>
      </c>
      <c r="G993" s="16" t="s">
        <v>2896</v>
      </c>
      <c r="H993" s="3" t="s">
        <v>2895</v>
      </c>
      <c r="I993" s="3" t="s">
        <v>538</v>
      </c>
      <c r="M993" s="3" t="s">
        <v>541</v>
      </c>
      <c r="N993" s="3" t="s">
        <v>542</v>
      </c>
      <c r="Q993" s="16" t="s">
        <v>2867</v>
      </c>
      <c r="R993" s="16" t="s">
        <v>45</v>
      </c>
      <c r="S993" s="38">
        <v>50786</v>
      </c>
      <c r="T993" s="16" t="s">
        <v>924</v>
      </c>
      <c r="U993" s="38">
        <v>44568</v>
      </c>
      <c r="V993" s="16" t="s">
        <v>1399</v>
      </c>
      <c r="W993" s="3" t="s">
        <v>2079</v>
      </c>
      <c r="X993" s="3" t="s">
        <v>438</v>
      </c>
      <c r="Y993" s="16" t="s">
        <v>633</v>
      </c>
      <c r="Z993" s="16" t="s">
        <v>440</v>
      </c>
      <c r="AA993" s="16" t="s">
        <v>457</v>
      </c>
      <c r="AB993" s="16" t="s">
        <v>458</v>
      </c>
      <c r="AC993" s="16" t="s">
        <v>441</v>
      </c>
      <c r="AD993" s="16" t="s">
        <v>438</v>
      </c>
      <c r="AE993" s="3"/>
      <c r="AF993" s="3"/>
    </row>
    <row r="994" spans="1:32" ht="76.5">
      <c r="A994" s="16" t="s">
        <v>285</v>
      </c>
      <c r="B994" s="19" t="s">
        <v>286</v>
      </c>
      <c r="E994" s="3" t="s">
        <v>287</v>
      </c>
      <c r="F994" s="16" t="s">
        <v>288</v>
      </c>
      <c r="G994" s="16" t="s">
        <v>2897</v>
      </c>
      <c r="H994" s="3" t="s">
        <v>2898</v>
      </c>
      <c r="I994" s="3" t="s">
        <v>11</v>
      </c>
      <c r="M994" s="3" t="s">
        <v>742</v>
      </c>
      <c r="Q994" s="16" t="s">
        <v>2899</v>
      </c>
      <c r="R994" s="16" t="s">
        <v>45</v>
      </c>
      <c r="S994" s="38">
        <v>528</v>
      </c>
      <c r="T994" s="16" t="s">
        <v>924</v>
      </c>
      <c r="U994" s="38">
        <v>343</v>
      </c>
      <c r="V994" s="16" t="s">
        <v>1399</v>
      </c>
      <c r="W994" s="3" t="s">
        <v>2079</v>
      </c>
      <c r="X994" s="3" t="s">
        <v>438</v>
      </c>
      <c r="Y994" s="16" t="s">
        <v>633</v>
      </c>
      <c r="Z994" s="16" t="s">
        <v>440</v>
      </c>
      <c r="AA994" s="16" t="s">
        <v>457</v>
      </c>
      <c r="AB994" s="16" t="s">
        <v>458</v>
      </c>
      <c r="AC994" s="16" t="s">
        <v>441</v>
      </c>
      <c r="AD994" s="16" t="s">
        <v>438</v>
      </c>
      <c r="AE994" s="3"/>
      <c r="AF994" s="3"/>
    </row>
    <row r="995" spans="1:32" ht="76.5">
      <c r="A995" s="16" t="s">
        <v>285</v>
      </c>
      <c r="B995" s="19" t="s">
        <v>286</v>
      </c>
      <c r="E995" s="3" t="s">
        <v>287</v>
      </c>
      <c r="F995" s="16" t="s">
        <v>288</v>
      </c>
      <c r="G995" s="16" t="s">
        <v>2900</v>
      </c>
      <c r="H995" s="3" t="s">
        <v>2901</v>
      </c>
      <c r="I995" s="3" t="s">
        <v>15</v>
      </c>
      <c r="M995" s="3" t="s">
        <v>629</v>
      </c>
      <c r="Q995" s="16" t="s">
        <v>2902</v>
      </c>
      <c r="R995" s="16" t="s">
        <v>45</v>
      </c>
      <c r="S995" s="38">
        <v>41612</v>
      </c>
      <c r="T995" s="16" t="s">
        <v>924</v>
      </c>
      <c r="U995" s="38">
        <v>41612</v>
      </c>
      <c r="V995" s="16" t="s">
        <v>1399</v>
      </c>
      <c r="W995" s="3" t="s">
        <v>2079</v>
      </c>
      <c r="X995" s="3" t="s">
        <v>438</v>
      </c>
      <c r="Y995" s="16" t="s">
        <v>439</v>
      </c>
      <c r="Z995" s="16" t="s">
        <v>440</v>
      </c>
      <c r="AA995" s="16" t="s">
        <v>441</v>
      </c>
      <c r="AB995" s="16" t="s">
        <v>438</v>
      </c>
      <c r="AC995" s="16" t="s">
        <v>441</v>
      </c>
      <c r="AD995" s="16" t="s">
        <v>438</v>
      </c>
      <c r="AE995" s="3"/>
      <c r="AF995" s="3"/>
    </row>
    <row r="996" spans="1:32" ht="76.5">
      <c r="A996" s="16" t="s">
        <v>285</v>
      </c>
      <c r="B996" s="19" t="s">
        <v>286</v>
      </c>
      <c r="E996" s="3" t="s">
        <v>287</v>
      </c>
      <c r="F996" s="16" t="s">
        <v>288</v>
      </c>
      <c r="G996" s="16" t="s">
        <v>2903</v>
      </c>
      <c r="H996" s="3" t="s">
        <v>1903</v>
      </c>
      <c r="I996" s="3" t="s">
        <v>16</v>
      </c>
      <c r="M996" s="3" t="s">
        <v>1084</v>
      </c>
      <c r="Q996" s="16" t="s">
        <v>2877</v>
      </c>
      <c r="R996" s="16" t="s">
        <v>45</v>
      </c>
      <c r="S996" s="38">
        <v>4</v>
      </c>
      <c r="T996" s="16" t="s">
        <v>924</v>
      </c>
      <c r="U996" s="38">
        <v>4</v>
      </c>
      <c r="V996" s="16" t="s">
        <v>1399</v>
      </c>
      <c r="W996" s="3" t="s">
        <v>2079</v>
      </c>
      <c r="X996" s="3" t="s">
        <v>438</v>
      </c>
      <c r="Y996" s="16" t="s">
        <v>439</v>
      </c>
      <c r="Z996" s="16" t="s">
        <v>550</v>
      </c>
      <c r="AA996" s="16" t="s">
        <v>441</v>
      </c>
      <c r="AB996" s="16" t="s">
        <v>438</v>
      </c>
      <c r="AC996" s="16" t="s">
        <v>441</v>
      </c>
      <c r="AD996" s="16" t="s">
        <v>438</v>
      </c>
    </row>
    <row r="997" spans="1:32" ht="76.5">
      <c r="A997" s="16" t="s">
        <v>285</v>
      </c>
      <c r="B997" s="19" t="s">
        <v>286</v>
      </c>
      <c r="E997" s="3" t="s">
        <v>287</v>
      </c>
      <c r="F997" s="16" t="s">
        <v>288</v>
      </c>
      <c r="G997" s="16" t="s">
        <v>2904</v>
      </c>
      <c r="H997" s="3" t="s">
        <v>1906</v>
      </c>
      <c r="I997" s="3" t="s">
        <v>447</v>
      </c>
      <c r="M997" s="3" t="s">
        <v>448</v>
      </c>
      <c r="N997" s="3" t="s">
        <v>481</v>
      </c>
      <c r="Q997" s="16" t="s">
        <v>2905</v>
      </c>
      <c r="R997" s="16" t="s">
        <v>45</v>
      </c>
      <c r="S997" s="38">
        <v>73</v>
      </c>
      <c r="T997" s="16" t="s">
        <v>924</v>
      </c>
      <c r="U997" s="38">
        <v>73</v>
      </c>
      <c r="V997" s="16" t="s">
        <v>1399</v>
      </c>
      <c r="W997" s="3" t="s">
        <v>2079</v>
      </c>
      <c r="X997" s="3" t="s">
        <v>438</v>
      </c>
      <c r="Y997" s="16" t="s">
        <v>439</v>
      </c>
      <c r="Z997" s="16" t="s">
        <v>440</v>
      </c>
      <c r="AA997" s="16" t="s">
        <v>441</v>
      </c>
      <c r="AB997" s="16" t="s">
        <v>438</v>
      </c>
      <c r="AC997" s="16" t="s">
        <v>441</v>
      </c>
      <c r="AD997" s="16" t="s">
        <v>438</v>
      </c>
      <c r="AE997" s="3"/>
      <c r="AF997" s="3"/>
    </row>
    <row r="998" spans="1:32" ht="102">
      <c r="A998" s="16" t="s">
        <v>365</v>
      </c>
      <c r="B998" s="19" t="s">
        <v>366</v>
      </c>
      <c r="E998" s="3" t="s">
        <v>367</v>
      </c>
      <c r="F998" s="16" t="s">
        <v>368</v>
      </c>
      <c r="G998" s="16" t="s">
        <v>2906</v>
      </c>
      <c r="H998" s="3" t="s">
        <v>2907</v>
      </c>
      <c r="I998" s="3" t="s">
        <v>14</v>
      </c>
      <c r="M998" s="3" t="s">
        <v>505</v>
      </c>
      <c r="Q998" s="16" t="s">
        <v>2908</v>
      </c>
      <c r="R998" s="16" t="s">
        <v>45</v>
      </c>
      <c r="S998" s="38">
        <v>238000</v>
      </c>
      <c r="T998" s="16">
        <v>2030</v>
      </c>
      <c r="U998" s="38">
        <v>615000</v>
      </c>
      <c r="V998" s="16">
        <v>2050</v>
      </c>
      <c r="W998" s="3" t="s">
        <v>847</v>
      </c>
      <c r="X998" s="3" t="s">
        <v>438</v>
      </c>
      <c r="Y998" s="16" t="s">
        <v>439</v>
      </c>
      <c r="Z998" s="16" t="s">
        <v>550</v>
      </c>
      <c r="AA998" s="16" t="s">
        <v>441</v>
      </c>
      <c r="AB998" s="16" t="s">
        <v>438</v>
      </c>
      <c r="AC998" s="16" t="s">
        <v>441</v>
      </c>
      <c r="AD998" s="16" t="s">
        <v>438</v>
      </c>
      <c r="AE998" s="3"/>
      <c r="AF998" s="3"/>
    </row>
    <row r="999" spans="1:32" ht="102">
      <c r="A999" s="16" t="s">
        <v>365</v>
      </c>
      <c r="B999" s="19" t="s">
        <v>366</v>
      </c>
      <c r="E999" s="3" t="s">
        <v>367</v>
      </c>
      <c r="F999" s="16" t="s">
        <v>368</v>
      </c>
      <c r="G999" s="16" t="s">
        <v>2909</v>
      </c>
      <c r="H999" s="3" t="s">
        <v>2910</v>
      </c>
      <c r="I999" s="3" t="s">
        <v>14</v>
      </c>
      <c r="M999" s="3" t="s">
        <v>513</v>
      </c>
      <c r="Q999" s="16" t="s">
        <v>2908</v>
      </c>
      <c r="R999" s="16" t="s">
        <v>45</v>
      </c>
      <c r="S999" s="38">
        <v>29000</v>
      </c>
      <c r="T999" s="16">
        <v>2030</v>
      </c>
      <c r="U999" s="38">
        <v>76000</v>
      </c>
      <c r="V999" s="16">
        <v>2050</v>
      </c>
      <c r="W999" s="3" t="s">
        <v>847</v>
      </c>
      <c r="X999" s="3" t="s">
        <v>438</v>
      </c>
      <c r="Y999" s="16" t="s">
        <v>439</v>
      </c>
      <c r="Z999" s="16" t="s">
        <v>440</v>
      </c>
      <c r="AA999" s="16" t="s">
        <v>441</v>
      </c>
      <c r="AB999" s="16" t="s">
        <v>438</v>
      </c>
      <c r="AC999" s="16" t="s">
        <v>441</v>
      </c>
      <c r="AD999" s="16" t="s">
        <v>438</v>
      </c>
      <c r="AE999" s="3"/>
      <c r="AF999" s="3"/>
    </row>
    <row r="1000" spans="1:32" ht="102">
      <c r="A1000" s="16" t="s">
        <v>365</v>
      </c>
      <c r="B1000" s="19" t="s">
        <v>366</v>
      </c>
      <c r="E1000" s="3" t="s">
        <v>367</v>
      </c>
      <c r="F1000" s="16" t="s">
        <v>368</v>
      </c>
      <c r="G1000" s="16" t="s">
        <v>2911</v>
      </c>
      <c r="H1000" s="3" t="s">
        <v>2912</v>
      </c>
      <c r="I1000" s="3" t="s">
        <v>14</v>
      </c>
      <c r="M1000" s="3" t="s">
        <v>512</v>
      </c>
      <c r="Q1000" s="16" t="s">
        <v>2908</v>
      </c>
      <c r="R1000" s="16" t="s">
        <v>45</v>
      </c>
      <c r="S1000" s="38">
        <v>29000</v>
      </c>
      <c r="T1000" s="16">
        <v>2030</v>
      </c>
      <c r="U1000" s="38">
        <v>75000</v>
      </c>
      <c r="V1000" s="16">
        <v>2050</v>
      </c>
      <c r="W1000" s="3" t="s">
        <v>847</v>
      </c>
      <c r="X1000" s="3" t="s">
        <v>438</v>
      </c>
      <c r="Y1000" s="16" t="s">
        <v>439</v>
      </c>
      <c r="Z1000" s="16" t="s">
        <v>550</v>
      </c>
      <c r="AA1000" s="16" t="s">
        <v>441</v>
      </c>
      <c r="AB1000" s="16" t="s">
        <v>438</v>
      </c>
      <c r="AC1000" s="16" t="s">
        <v>441</v>
      </c>
      <c r="AD1000" s="16" t="s">
        <v>438</v>
      </c>
      <c r="AE1000" s="3"/>
      <c r="AF1000" s="3"/>
    </row>
    <row r="1001" spans="1:32" ht="63.75">
      <c r="A1001" s="16" t="s">
        <v>365</v>
      </c>
      <c r="B1001" s="19" t="s">
        <v>366</v>
      </c>
      <c r="E1001" s="3" t="s">
        <v>367</v>
      </c>
      <c r="F1001" s="16" t="s">
        <v>368</v>
      </c>
      <c r="G1001" s="16" t="s">
        <v>2913</v>
      </c>
      <c r="H1001" s="3" t="s">
        <v>2914</v>
      </c>
      <c r="I1001" s="3" t="s">
        <v>14</v>
      </c>
      <c r="M1001" s="3" t="s">
        <v>534</v>
      </c>
      <c r="Q1001" s="16" t="s">
        <v>2915</v>
      </c>
      <c r="R1001" s="16" t="s">
        <v>45</v>
      </c>
      <c r="S1001" s="38">
        <v>11000</v>
      </c>
      <c r="T1001" s="16">
        <v>2030</v>
      </c>
      <c r="U1001" s="38">
        <v>75000</v>
      </c>
      <c r="V1001" s="16">
        <v>2050</v>
      </c>
      <c r="W1001" s="3" t="s">
        <v>847</v>
      </c>
      <c r="X1001" s="3" t="s">
        <v>438</v>
      </c>
      <c r="Y1001" s="16" t="s">
        <v>439</v>
      </c>
      <c r="Z1001" s="16" t="s">
        <v>440</v>
      </c>
      <c r="AA1001" s="16" t="s">
        <v>441</v>
      </c>
      <c r="AB1001" s="16" t="s">
        <v>438</v>
      </c>
      <c r="AC1001" s="16" t="s">
        <v>441</v>
      </c>
      <c r="AD1001" s="16" t="s">
        <v>438</v>
      </c>
      <c r="AE1001" s="3"/>
      <c r="AF1001" s="3"/>
    </row>
    <row r="1002" spans="1:32" ht="102">
      <c r="A1002" s="16" t="s">
        <v>365</v>
      </c>
      <c r="B1002" s="19" t="s">
        <v>366</v>
      </c>
      <c r="E1002" s="3" t="s">
        <v>367</v>
      </c>
      <c r="F1002" s="16" t="s">
        <v>368</v>
      </c>
      <c r="G1002" s="16" t="s">
        <v>2916</v>
      </c>
      <c r="H1002" s="3" t="s">
        <v>2917</v>
      </c>
      <c r="I1002" s="3" t="s">
        <v>14</v>
      </c>
      <c r="M1002" s="3" t="s">
        <v>506</v>
      </c>
      <c r="Q1002" s="16" t="s">
        <v>2908</v>
      </c>
      <c r="R1002" s="16" t="s">
        <v>45</v>
      </c>
      <c r="S1002" s="38">
        <v>8000</v>
      </c>
      <c r="T1002" s="16">
        <v>2030</v>
      </c>
      <c r="U1002" s="38">
        <v>20000</v>
      </c>
      <c r="V1002" s="16">
        <v>2050</v>
      </c>
      <c r="W1002" s="3" t="s">
        <v>847</v>
      </c>
      <c r="X1002" s="3" t="s">
        <v>438</v>
      </c>
      <c r="Y1002" s="16" t="s">
        <v>439</v>
      </c>
      <c r="Z1002" s="16" t="s">
        <v>550</v>
      </c>
      <c r="AA1002" s="16" t="s">
        <v>441</v>
      </c>
      <c r="AB1002" s="16" t="s">
        <v>438</v>
      </c>
      <c r="AC1002" s="16" t="s">
        <v>441</v>
      </c>
      <c r="AD1002" s="16" t="s">
        <v>438</v>
      </c>
      <c r="AE1002" s="3"/>
      <c r="AF1002" s="3"/>
    </row>
    <row r="1003" spans="1:32" ht="63.75">
      <c r="A1003" s="16" t="s">
        <v>365</v>
      </c>
      <c r="B1003" s="19" t="s">
        <v>366</v>
      </c>
      <c r="E1003" s="3" t="s">
        <v>367</v>
      </c>
      <c r="F1003" s="16" t="s">
        <v>368</v>
      </c>
      <c r="G1003" s="16" t="s">
        <v>2918</v>
      </c>
      <c r="H1003" s="3" t="s">
        <v>2919</v>
      </c>
      <c r="I1003" s="3" t="s">
        <v>14</v>
      </c>
      <c r="M1003" s="3" t="s">
        <v>506</v>
      </c>
      <c r="Q1003" s="16" t="s">
        <v>2920</v>
      </c>
      <c r="R1003" s="16" t="s">
        <v>45</v>
      </c>
      <c r="S1003" s="38">
        <v>4000</v>
      </c>
      <c r="T1003" s="16">
        <v>2030</v>
      </c>
      <c r="U1003" s="38">
        <v>10000</v>
      </c>
      <c r="V1003" s="16">
        <v>2050</v>
      </c>
      <c r="W1003" s="3" t="s">
        <v>847</v>
      </c>
      <c r="X1003" s="3" t="s">
        <v>438</v>
      </c>
      <c r="Y1003" s="16" t="s">
        <v>439</v>
      </c>
      <c r="Z1003" s="16" t="s">
        <v>440</v>
      </c>
      <c r="AA1003" s="16" t="s">
        <v>441</v>
      </c>
      <c r="AB1003" s="16" t="s">
        <v>438</v>
      </c>
      <c r="AC1003" s="16" t="s">
        <v>441</v>
      </c>
      <c r="AD1003" s="16" t="s">
        <v>438</v>
      </c>
      <c r="AE1003" s="3"/>
      <c r="AF1003" s="3"/>
    </row>
    <row r="1004" spans="1:32" ht="63.75">
      <c r="A1004" s="16" t="s">
        <v>365</v>
      </c>
      <c r="B1004" s="19" t="s">
        <v>366</v>
      </c>
      <c r="E1004" s="3" t="s">
        <v>367</v>
      </c>
      <c r="F1004" s="16" t="s">
        <v>368</v>
      </c>
      <c r="G1004" s="16" t="s">
        <v>2921</v>
      </c>
      <c r="H1004" s="3" t="s">
        <v>2922</v>
      </c>
      <c r="I1004" s="3" t="s">
        <v>14</v>
      </c>
      <c r="M1004" s="3" t="s">
        <v>435</v>
      </c>
      <c r="Q1004" s="16" t="s">
        <v>367</v>
      </c>
      <c r="R1004" s="16" t="s">
        <v>45</v>
      </c>
      <c r="S1004" s="38">
        <v>34000</v>
      </c>
      <c r="T1004" s="16">
        <v>2030</v>
      </c>
      <c r="U1004" s="38">
        <v>182000</v>
      </c>
      <c r="V1004" s="16">
        <v>2050</v>
      </c>
      <c r="W1004" s="3" t="s">
        <v>847</v>
      </c>
      <c r="X1004" s="3" t="s">
        <v>438</v>
      </c>
      <c r="Y1004" s="16" t="s">
        <v>439</v>
      </c>
      <c r="Z1004" s="16" t="s">
        <v>550</v>
      </c>
      <c r="AA1004" s="16" t="s">
        <v>441</v>
      </c>
      <c r="AB1004" s="16" t="s">
        <v>438</v>
      </c>
      <c r="AC1004" s="16" t="s">
        <v>441</v>
      </c>
      <c r="AD1004" s="16" t="s">
        <v>438</v>
      </c>
      <c r="AE1004" s="3"/>
      <c r="AF1004" s="3"/>
    </row>
    <row r="1005" spans="1:32" ht="165.75">
      <c r="A1005" s="16" t="s">
        <v>365</v>
      </c>
      <c r="B1005" s="19" t="s">
        <v>366</v>
      </c>
      <c r="E1005" s="3" t="s">
        <v>367</v>
      </c>
      <c r="F1005" s="16" t="s">
        <v>368</v>
      </c>
      <c r="G1005" s="16" t="s">
        <v>2923</v>
      </c>
      <c r="H1005" s="3" t="s">
        <v>2924</v>
      </c>
      <c r="I1005" s="3" t="s">
        <v>14</v>
      </c>
      <c r="M1005" s="3" t="s">
        <v>461</v>
      </c>
      <c r="Q1005" s="16" t="s">
        <v>2925</v>
      </c>
      <c r="R1005" s="16" t="s">
        <v>45</v>
      </c>
      <c r="S1005" s="38">
        <v>11000</v>
      </c>
      <c r="T1005" s="16">
        <v>2030</v>
      </c>
      <c r="U1005" s="38">
        <v>11000</v>
      </c>
      <c r="V1005" s="16">
        <v>2050</v>
      </c>
      <c r="W1005" s="3" t="s">
        <v>847</v>
      </c>
      <c r="X1005" s="3" t="s">
        <v>438</v>
      </c>
      <c r="Y1005" s="16" t="s">
        <v>439</v>
      </c>
      <c r="Z1005" s="16" t="s">
        <v>440</v>
      </c>
      <c r="AA1005" s="16" t="s">
        <v>441</v>
      </c>
      <c r="AB1005" s="16" t="s">
        <v>438</v>
      </c>
      <c r="AC1005" s="16" t="s">
        <v>441</v>
      </c>
      <c r="AD1005" s="16" t="s">
        <v>438</v>
      </c>
      <c r="AE1005" s="3"/>
      <c r="AF1005" s="3"/>
    </row>
    <row r="1006" spans="1:32" ht="63.75">
      <c r="A1006" s="16" t="s">
        <v>365</v>
      </c>
      <c r="B1006" s="19" t="s">
        <v>366</v>
      </c>
      <c r="E1006" s="3" t="s">
        <v>367</v>
      </c>
      <c r="F1006" s="16" t="s">
        <v>368</v>
      </c>
      <c r="G1006" s="16" t="s">
        <v>2926</v>
      </c>
      <c r="H1006" s="3" t="s">
        <v>2927</v>
      </c>
      <c r="I1006" s="3" t="s">
        <v>14</v>
      </c>
      <c r="M1006" s="3" t="s">
        <v>461</v>
      </c>
      <c r="N1006" s="3" t="s">
        <v>498</v>
      </c>
      <c r="Q1006" s="16" t="s">
        <v>367</v>
      </c>
      <c r="R1006" s="16" t="s">
        <v>45</v>
      </c>
      <c r="S1006" s="38">
        <v>71000</v>
      </c>
      <c r="T1006" s="16">
        <v>2030</v>
      </c>
      <c r="U1006" s="38">
        <v>240000</v>
      </c>
      <c r="V1006" s="16">
        <v>2050</v>
      </c>
      <c r="W1006" s="3" t="s">
        <v>847</v>
      </c>
      <c r="X1006" s="3" t="s">
        <v>438</v>
      </c>
      <c r="Y1006" s="16" t="s">
        <v>439</v>
      </c>
      <c r="Z1006" s="16" t="s">
        <v>440</v>
      </c>
      <c r="AA1006" s="16" t="s">
        <v>441</v>
      </c>
      <c r="AB1006" s="16" t="s">
        <v>438</v>
      </c>
      <c r="AC1006" s="16" t="s">
        <v>441</v>
      </c>
      <c r="AD1006" s="16" t="s">
        <v>438</v>
      </c>
      <c r="AE1006" s="3"/>
      <c r="AF1006" s="3"/>
    </row>
    <row r="1007" spans="1:32" ht="63.75">
      <c r="A1007" s="16" t="s">
        <v>365</v>
      </c>
      <c r="B1007" s="19" t="s">
        <v>366</v>
      </c>
      <c r="E1007" s="3" t="s">
        <v>367</v>
      </c>
      <c r="F1007" s="16" t="s">
        <v>368</v>
      </c>
      <c r="G1007" s="16" t="s">
        <v>2928</v>
      </c>
      <c r="H1007" s="3" t="s">
        <v>2929</v>
      </c>
      <c r="I1007" s="3" t="s">
        <v>14</v>
      </c>
      <c r="M1007" s="3" t="s">
        <v>461</v>
      </c>
      <c r="Q1007" s="16" t="s">
        <v>367</v>
      </c>
      <c r="R1007" s="16" t="s">
        <v>45</v>
      </c>
      <c r="S1007" s="38">
        <v>300</v>
      </c>
      <c r="T1007" s="16">
        <v>2030</v>
      </c>
      <c r="U1007" s="38">
        <v>300</v>
      </c>
      <c r="V1007" s="16">
        <v>2050</v>
      </c>
      <c r="W1007" s="3" t="s">
        <v>847</v>
      </c>
      <c r="X1007" s="3" t="s">
        <v>438</v>
      </c>
      <c r="Y1007" s="16" t="s">
        <v>439</v>
      </c>
      <c r="Z1007" s="16" t="s">
        <v>550</v>
      </c>
      <c r="AA1007" s="16" t="s">
        <v>441</v>
      </c>
      <c r="AB1007" s="16" t="s">
        <v>438</v>
      </c>
      <c r="AC1007" s="16" t="s">
        <v>441</v>
      </c>
      <c r="AD1007" s="16" t="s">
        <v>438</v>
      </c>
      <c r="AE1007" s="3"/>
      <c r="AF1007" s="3"/>
    </row>
    <row r="1008" spans="1:32" ht="140.25">
      <c r="A1008" s="16" t="s">
        <v>365</v>
      </c>
      <c r="B1008" s="19" t="s">
        <v>366</v>
      </c>
      <c r="E1008" s="3" t="s">
        <v>367</v>
      </c>
      <c r="F1008" s="16" t="s">
        <v>368</v>
      </c>
      <c r="G1008" s="16" t="s">
        <v>2930</v>
      </c>
      <c r="H1008" s="3" t="s">
        <v>2931</v>
      </c>
      <c r="I1008" s="3" t="s">
        <v>14</v>
      </c>
      <c r="M1008" s="3" t="s">
        <v>498</v>
      </c>
      <c r="N1008" s="3" t="s">
        <v>532</v>
      </c>
      <c r="Q1008" s="16" t="s">
        <v>2932</v>
      </c>
      <c r="R1008" s="16" t="s">
        <v>45</v>
      </c>
      <c r="S1008" s="38">
        <v>2000</v>
      </c>
      <c r="T1008" s="16">
        <v>2030</v>
      </c>
      <c r="U1008" s="38">
        <v>10000</v>
      </c>
      <c r="V1008" s="16">
        <v>2050</v>
      </c>
      <c r="W1008" s="3" t="s">
        <v>847</v>
      </c>
      <c r="X1008" s="3" t="s">
        <v>438</v>
      </c>
      <c r="Y1008" s="16" t="s">
        <v>439</v>
      </c>
      <c r="Z1008" s="16" t="s">
        <v>440</v>
      </c>
      <c r="AA1008" s="16" t="s">
        <v>441</v>
      </c>
      <c r="AB1008" s="16" t="s">
        <v>438</v>
      </c>
      <c r="AC1008" s="16" t="s">
        <v>441</v>
      </c>
      <c r="AD1008" s="16" t="s">
        <v>438</v>
      </c>
      <c r="AE1008" s="3"/>
      <c r="AF1008" s="3"/>
    </row>
    <row r="1009" spans="1:32" ht="76.5">
      <c r="A1009" s="16" t="s">
        <v>365</v>
      </c>
      <c r="B1009" s="19" t="s">
        <v>366</v>
      </c>
      <c r="E1009" s="3" t="s">
        <v>367</v>
      </c>
      <c r="F1009" s="16" t="s">
        <v>368</v>
      </c>
      <c r="G1009" s="16" t="s">
        <v>2933</v>
      </c>
      <c r="H1009" s="3" t="s">
        <v>2934</v>
      </c>
      <c r="I1009" s="3" t="s">
        <v>538</v>
      </c>
      <c r="M1009" s="3" t="s">
        <v>541</v>
      </c>
      <c r="N1009" s="3" t="s">
        <v>545</v>
      </c>
      <c r="O1009" s="3" t="s">
        <v>548</v>
      </c>
      <c r="Q1009" s="16" t="s">
        <v>2935</v>
      </c>
      <c r="R1009" s="16" t="s">
        <v>45</v>
      </c>
      <c r="S1009" s="38">
        <v>13000</v>
      </c>
      <c r="T1009" s="16">
        <v>2030</v>
      </c>
      <c r="U1009" s="38">
        <v>49000</v>
      </c>
      <c r="V1009" s="16">
        <v>2050</v>
      </c>
      <c r="W1009" s="3" t="s">
        <v>98</v>
      </c>
      <c r="X1009" s="3" t="s">
        <v>438</v>
      </c>
      <c r="Y1009" s="16" t="s">
        <v>439</v>
      </c>
      <c r="Z1009" s="16" t="s">
        <v>440</v>
      </c>
      <c r="AA1009" s="16" t="s">
        <v>441</v>
      </c>
      <c r="AB1009" s="16" t="s">
        <v>438</v>
      </c>
      <c r="AC1009" s="16" t="s">
        <v>441</v>
      </c>
      <c r="AD1009" s="16" t="s">
        <v>438</v>
      </c>
      <c r="AE1009" s="3"/>
      <c r="AF1009" s="3"/>
    </row>
    <row r="1010" spans="1:32" ht="93.75" customHeight="1">
      <c r="A1010" s="16" t="s">
        <v>365</v>
      </c>
      <c r="B1010" s="19" t="s">
        <v>366</v>
      </c>
      <c r="E1010" s="3" t="s">
        <v>367</v>
      </c>
      <c r="F1010" s="16" t="s">
        <v>368</v>
      </c>
      <c r="G1010" s="16" t="s">
        <v>2936</v>
      </c>
      <c r="H1010" s="3" t="s">
        <v>2937</v>
      </c>
      <c r="I1010" s="3" t="s">
        <v>538</v>
      </c>
      <c r="M1010" s="3" t="s">
        <v>541</v>
      </c>
      <c r="N1010" s="3" t="s">
        <v>545</v>
      </c>
      <c r="O1010" s="3" t="s">
        <v>601</v>
      </c>
      <c r="Q1010" s="16" t="s">
        <v>2935</v>
      </c>
      <c r="R1010" s="16" t="s">
        <v>45</v>
      </c>
      <c r="S1010" s="38">
        <v>31000</v>
      </c>
      <c r="T1010" s="16">
        <v>2030</v>
      </c>
      <c r="U1010" s="38">
        <v>122000</v>
      </c>
      <c r="V1010" s="16">
        <v>2050</v>
      </c>
      <c r="W1010" s="3" t="s">
        <v>98</v>
      </c>
      <c r="X1010" s="3" t="s">
        <v>438</v>
      </c>
      <c r="Y1010" s="16" t="s">
        <v>439</v>
      </c>
      <c r="Z1010" s="16" t="s">
        <v>550</v>
      </c>
      <c r="AA1010" s="16" t="s">
        <v>441</v>
      </c>
      <c r="AB1010" s="16" t="s">
        <v>438</v>
      </c>
      <c r="AC1010" s="16" t="s">
        <v>441</v>
      </c>
      <c r="AD1010" s="16" t="s">
        <v>438</v>
      </c>
      <c r="AE1010" s="3"/>
      <c r="AF1010" s="3"/>
    </row>
    <row r="1011" spans="1:32" ht="63.75">
      <c r="A1011" s="16" t="s">
        <v>365</v>
      </c>
      <c r="B1011" s="19" t="s">
        <v>366</v>
      </c>
      <c r="E1011" s="3" t="s">
        <v>367</v>
      </c>
      <c r="F1011" s="16" t="s">
        <v>368</v>
      </c>
      <c r="G1011" s="16" t="s">
        <v>2938</v>
      </c>
      <c r="H1011" s="3" t="s">
        <v>2939</v>
      </c>
      <c r="I1011" s="3" t="s">
        <v>538</v>
      </c>
      <c r="J1011" s="3" t="s">
        <v>11</v>
      </c>
      <c r="M1011" s="3" t="s">
        <v>549</v>
      </c>
      <c r="N1011" s="3" t="s">
        <v>509</v>
      </c>
      <c r="Q1011" s="16" t="s">
        <v>2935</v>
      </c>
      <c r="R1011" s="16" t="s">
        <v>45</v>
      </c>
      <c r="S1011" s="38">
        <v>67000</v>
      </c>
      <c r="T1011" s="16">
        <v>2030</v>
      </c>
      <c r="U1011" s="38">
        <v>215000</v>
      </c>
      <c r="V1011" s="16">
        <v>2050</v>
      </c>
      <c r="W1011" s="3" t="s">
        <v>143</v>
      </c>
      <c r="X1011" s="3" t="s">
        <v>438</v>
      </c>
      <c r="Y1011" s="16" t="s">
        <v>439</v>
      </c>
      <c r="Z1011" s="16" t="s">
        <v>550</v>
      </c>
      <c r="AA1011" s="16" t="s">
        <v>441</v>
      </c>
      <c r="AB1011" s="16" t="s">
        <v>438</v>
      </c>
      <c r="AC1011" s="16" t="s">
        <v>441</v>
      </c>
      <c r="AD1011" s="16" t="s">
        <v>438</v>
      </c>
      <c r="AE1011" s="3"/>
      <c r="AF1011" s="3"/>
    </row>
    <row r="1012" spans="1:32" ht="63.75">
      <c r="A1012" s="16" t="s">
        <v>365</v>
      </c>
      <c r="B1012" s="19" t="s">
        <v>366</v>
      </c>
      <c r="E1012" s="3" t="s">
        <v>367</v>
      </c>
      <c r="F1012" s="16" t="s">
        <v>368</v>
      </c>
      <c r="G1012" s="16" t="s">
        <v>2940</v>
      </c>
      <c r="H1012" s="3" t="s">
        <v>2941</v>
      </c>
      <c r="I1012" s="3" t="s">
        <v>15</v>
      </c>
      <c r="J1012" s="3" t="s">
        <v>11</v>
      </c>
      <c r="M1012" s="3" t="s">
        <v>596</v>
      </c>
      <c r="N1012" s="3" t="s">
        <v>561</v>
      </c>
      <c r="Q1012" s="16" t="s">
        <v>2942</v>
      </c>
      <c r="R1012" s="16" t="s">
        <v>45</v>
      </c>
      <c r="S1012" s="38">
        <v>15000</v>
      </c>
      <c r="T1012" s="16">
        <v>2030</v>
      </c>
      <c r="U1012" s="38">
        <v>77000</v>
      </c>
      <c r="V1012" s="16">
        <v>2050</v>
      </c>
      <c r="W1012" s="3" t="s">
        <v>143</v>
      </c>
      <c r="X1012" s="3" t="s">
        <v>438</v>
      </c>
      <c r="Y1012" s="16" t="s">
        <v>439</v>
      </c>
      <c r="Z1012" s="16" t="s">
        <v>440</v>
      </c>
      <c r="AA1012" s="16" t="s">
        <v>441</v>
      </c>
      <c r="AB1012" s="16" t="s">
        <v>438</v>
      </c>
      <c r="AC1012" s="16" t="s">
        <v>441</v>
      </c>
      <c r="AD1012" s="16" t="s">
        <v>438</v>
      </c>
      <c r="AE1012" s="3"/>
      <c r="AF1012" s="3"/>
    </row>
    <row r="1013" spans="1:32" ht="63.75">
      <c r="A1013" s="16" t="s">
        <v>400</v>
      </c>
      <c r="B1013" s="19" t="s">
        <v>401</v>
      </c>
      <c r="E1013" s="3" t="s">
        <v>402</v>
      </c>
      <c r="F1013" s="16" t="s">
        <v>403</v>
      </c>
      <c r="G1013" s="16" t="s">
        <v>2943</v>
      </c>
      <c r="H1013" s="3" t="s">
        <v>2944</v>
      </c>
      <c r="I1013" s="3" t="s">
        <v>538</v>
      </c>
      <c r="M1013" s="3" t="s">
        <v>622</v>
      </c>
      <c r="Q1013" s="16" t="s">
        <v>402</v>
      </c>
      <c r="R1013" s="16" t="s">
        <v>45</v>
      </c>
      <c r="S1013" s="38">
        <v>8155</v>
      </c>
      <c r="T1013" s="16">
        <v>2030</v>
      </c>
      <c r="U1013" s="38">
        <v>33408</v>
      </c>
      <c r="V1013" s="16">
        <v>2050</v>
      </c>
      <c r="W1013" s="3" t="s">
        <v>143</v>
      </c>
      <c r="X1013" s="3" t="s">
        <v>438</v>
      </c>
      <c r="Y1013" s="16" t="s">
        <v>439</v>
      </c>
      <c r="Z1013" s="16" t="s">
        <v>440</v>
      </c>
      <c r="AA1013" s="16" t="s">
        <v>441</v>
      </c>
      <c r="AB1013" s="16" t="s">
        <v>438</v>
      </c>
      <c r="AC1013" s="16" t="s">
        <v>441</v>
      </c>
      <c r="AD1013" s="16" t="s">
        <v>438</v>
      </c>
      <c r="AE1013" s="3"/>
      <c r="AF1013" s="3"/>
    </row>
    <row r="1014" spans="1:32" ht="63.75">
      <c r="A1014" s="16" t="s">
        <v>400</v>
      </c>
      <c r="B1014" s="19" t="s">
        <v>401</v>
      </c>
      <c r="E1014" s="3" t="s">
        <v>402</v>
      </c>
      <c r="F1014" s="16" t="s">
        <v>403</v>
      </c>
      <c r="G1014" s="16" t="s">
        <v>2945</v>
      </c>
      <c r="H1014" s="3" t="s">
        <v>2946</v>
      </c>
      <c r="I1014" s="3" t="s">
        <v>538</v>
      </c>
      <c r="M1014" s="3" t="s">
        <v>548</v>
      </c>
      <c r="Q1014" s="16" t="s">
        <v>402</v>
      </c>
      <c r="R1014" s="16" t="s">
        <v>45</v>
      </c>
      <c r="S1014" s="38">
        <v>7121</v>
      </c>
      <c r="T1014" s="16">
        <v>2030</v>
      </c>
      <c r="U1014" s="38">
        <v>50577</v>
      </c>
      <c r="V1014" s="16">
        <v>2050</v>
      </c>
      <c r="W1014" s="3" t="s">
        <v>143</v>
      </c>
      <c r="X1014" s="3" t="s">
        <v>438</v>
      </c>
      <c r="Y1014" s="16" t="s">
        <v>439</v>
      </c>
      <c r="Z1014" s="16" t="s">
        <v>440</v>
      </c>
      <c r="AA1014" s="16" t="s">
        <v>441</v>
      </c>
      <c r="AB1014" s="16" t="s">
        <v>438</v>
      </c>
      <c r="AC1014" s="16" t="s">
        <v>441</v>
      </c>
      <c r="AD1014" s="16" t="s">
        <v>438</v>
      </c>
      <c r="AE1014" s="3"/>
      <c r="AF1014" s="3"/>
    </row>
    <row r="1015" spans="1:32" ht="63.75">
      <c r="A1015" s="16" t="s">
        <v>400</v>
      </c>
      <c r="B1015" s="19" t="s">
        <v>401</v>
      </c>
      <c r="E1015" s="3" t="s">
        <v>402</v>
      </c>
      <c r="F1015" s="16" t="s">
        <v>403</v>
      </c>
      <c r="G1015" s="16" t="s">
        <v>2947</v>
      </c>
      <c r="H1015" s="3" t="s">
        <v>2948</v>
      </c>
      <c r="I1015" s="3" t="s">
        <v>538</v>
      </c>
      <c r="M1015" s="3" t="s">
        <v>622</v>
      </c>
      <c r="Q1015" s="16" t="s">
        <v>402</v>
      </c>
      <c r="R1015" s="16" t="s">
        <v>45</v>
      </c>
      <c r="S1015" s="38">
        <v>4683</v>
      </c>
      <c r="T1015" s="16">
        <v>2030</v>
      </c>
      <c r="U1015" s="38">
        <v>17910</v>
      </c>
      <c r="V1015" s="16">
        <v>2050</v>
      </c>
      <c r="W1015" s="3" t="s">
        <v>143</v>
      </c>
      <c r="X1015" s="3" t="s">
        <v>438</v>
      </c>
      <c r="Y1015" s="16" t="s">
        <v>439</v>
      </c>
      <c r="Z1015" s="16" t="s">
        <v>440</v>
      </c>
      <c r="AA1015" s="16" t="s">
        <v>441</v>
      </c>
      <c r="AB1015" s="16" t="s">
        <v>438</v>
      </c>
      <c r="AC1015" s="16" t="s">
        <v>441</v>
      </c>
      <c r="AD1015" s="16" t="s">
        <v>438</v>
      </c>
      <c r="AE1015" s="3"/>
      <c r="AF1015" s="3"/>
    </row>
    <row r="1016" spans="1:32" ht="63.75">
      <c r="A1016" s="16" t="s">
        <v>400</v>
      </c>
      <c r="B1016" s="19" t="s">
        <v>401</v>
      </c>
      <c r="E1016" s="3" t="s">
        <v>402</v>
      </c>
      <c r="F1016" s="16" t="s">
        <v>403</v>
      </c>
      <c r="G1016" s="16" t="s">
        <v>2949</v>
      </c>
      <c r="H1016" s="3" t="s">
        <v>2948</v>
      </c>
      <c r="I1016" s="3" t="s">
        <v>538</v>
      </c>
      <c r="M1016" s="3" t="s">
        <v>548</v>
      </c>
      <c r="Q1016" s="16" t="s">
        <v>402</v>
      </c>
      <c r="R1016" s="16" t="s">
        <v>45</v>
      </c>
      <c r="S1016" s="38">
        <v>3289</v>
      </c>
      <c r="T1016" s="16">
        <v>2030</v>
      </c>
      <c r="U1016" s="38">
        <v>27652</v>
      </c>
      <c r="V1016" s="16">
        <v>2050</v>
      </c>
      <c r="W1016" s="3" t="s">
        <v>143</v>
      </c>
      <c r="X1016" s="3" t="s">
        <v>438</v>
      </c>
      <c r="Y1016" s="16" t="s">
        <v>439</v>
      </c>
      <c r="Z1016" s="16" t="s">
        <v>440</v>
      </c>
      <c r="AA1016" s="16" t="s">
        <v>441</v>
      </c>
      <c r="AB1016" s="16" t="s">
        <v>438</v>
      </c>
      <c r="AC1016" s="16" t="s">
        <v>441</v>
      </c>
      <c r="AD1016" s="16" t="s">
        <v>438</v>
      </c>
      <c r="AE1016" s="3"/>
      <c r="AF1016" s="3"/>
    </row>
    <row r="1017" spans="1:32" ht="63.75">
      <c r="A1017" s="16" t="s">
        <v>400</v>
      </c>
      <c r="B1017" s="19" t="s">
        <v>401</v>
      </c>
      <c r="E1017" s="3" t="s">
        <v>402</v>
      </c>
      <c r="F1017" s="16" t="s">
        <v>403</v>
      </c>
      <c r="G1017" s="16" t="s">
        <v>2950</v>
      </c>
      <c r="H1017" s="3" t="s">
        <v>2951</v>
      </c>
      <c r="I1017" s="3" t="s">
        <v>11</v>
      </c>
      <c r="M1017" s="3" t="s">
        <v>549</v>
      </c>
      <c r="Q1017" s="16" t="s">
        <v>402</v>
      </c>
      <c r="R1017" s="16" t="s">
        <v>45</v>
      </c>
      <c r="S1017" s="38">
        <v>4939</v>
      </c>
      <c r="T1017" s="16">
        <v>2030</v>
      </c>
      <c r="U1017" s="38">
        <v>4823</v>
      </c>
      <c r="V1017" s="16">
        <v>2050</v>
      </c>
      <c r="W1017" s="3" t="s">
        <v>143</v>
      </c>
      <c r="X1017" s="3" t="s">
        <v>438</v>
      </c>
      <c r="Y1017" s="16" t="s">
        <v>439</v>
      </c>
      <c r="Z1017" s="16" t="s">
        <v>440</v>
      </c>
      <c r="AA1017" s="16" t="s">
        <v>441</v>
      </c>
      <c r="AB1017" s="16" t="s">
        <v>438</v>
      </c>
      <c r="AC1017" s="16" t="s">
        <v>441</v>
      </c>
      <c r="AD1017" s="16" t="s">
        <v>438</v>
      </c>
      <c r="AE1017" s="3"/>
      <c r="AF1017" s="3"/>
    </row>
    <row r="1018" spans="1:32" ht="63.75">
      <c r="A1018" s="16" t="s">
        <v>400</v>
      </c>
      <c r="B1018" s="19" t="s">
        <v>401</v>
      </c>
      <c r="E1018" s="3" t="s">
        <v>402</v>
      </c>
      <c r="F1018" s="16" t="s">
        <v>403</v>
      </c>
      <c r="G1018" s="16" t="s">
        <v>2952</v>
      </c>
      <c r="H1018" s="3" t="s">
        <v>2953</v>
      </c>
      <c r="I1018" s="3" t="s">
        <v>11</v>
      </c>
      <c r="M1018" s="3" t="s">
        <v>549</v>
      </c>
      <c r="Q1018" s="16" t="s">
        <v>402</v>
      </c>
      <c r="R1018" s="16" t="s">
        <v>45</v>
      </c>
      <c r="S1018" s="38">
        <v>3848</v>
      </c>
      <c r="T1018" s="16">
        <v>2030</v>
      </c>
      <c r="U1018" s="38">
        <v>3758</v>
      </c>
      <c r="V1018" s="16">
        <v>2050</v>
      </c>
      <c r="W1018" s="3" t="s">
        <v>143</v>
      </c>
      <c r="X1018" s="3" t="s">
        <v>438</v>
      </c>
      <c r="Y1018" s="16" t="s">
        <v>439</v>
      </c>
      <c r="Z1018" s="16" t="s">
        <v>440</v>
      </c>
      <c r="AA1018" s="16" t="s">
        <v>441</v>
      </c>
      <c r="AB1018" s="16" t="s">
        <v>438</v>
      </c>
      <c r="AC1018" s="16" t="s">
        <v>441</v>
      </c>
      <c r="AD1018" s="16" t="s">
        <v>438</v>
      </c>
      <c r="AE1018" s="3"/>
      <c r="AF1018" s="3"/>
    </row>
    <row r="1019" spans="1:32" ht="63.75">
      <c r="A1019" s="16" t="s">
        <v>400</v>
      </c>
      <c r="B1019" s="19" t="s">
        <v>401</v>
      </c>
      <c r="E1019" s="3" t="s">
        <v>402</v>
      </c>
      <c r="F1019" s="16" t="s">
        <v>403</v>
      </c>
      <c r="G1019" s="16" t="s">
        <v>2954</v>
      </c>
      <c r="H1019" s="3" t="s">
        <v>2955</v>
      </c>
      <c r="I1019" s="3" t="s">
        <v>14</v>
      </c>
      <c r="M1019" s="3" t="s">
        <v>474</v>
      </c>
      <c r="Q1019" s="16" t="s">
        <v>402</v>
      </c>
      <c r="R1019" s="16" t="s">
        <v>45</v>
      </c>
      <c r="S1019" s="38">
        <v>7329</v>
      </c>
      <c r="T1019" s="16">
        <v>2030</v>
      </c>
      <c r="U1019" s="38">
        <v>22085</v>
      </c>
      <c r="V1019" s="16">
        <v>2050</v>
      </c>
      <c r="W1019" s="3" t="s">
        <v>143</v>
      </c>
      <c r="X1019" s="3" t="s">
        <v>438</v>
      </c>
      <c r="Y1019" s="16" t="s">
        <v>439</v>
      </c>
      <c r="Z1019" s="16" t="s">
        <v>440</v>
      </c>
      <c r="AA1019" s="16" t="s">
        <v>441</v>
      </c>
      <c r="AB1019" s="16" t="s">
        <v>438</v>
      </c>
      <c r="AC1019" s="16" t="s">
        <v>441</v>
      </c>
      <c r="AD1019" s="16" t="s">
        <v>438</v>
      </c>
      <c r="AE1019" s="3"/>
      <c r="AF1019" s="3"/>
    </row>
    <row r="1020" spans="1:32" ht="63.75">
      <c r="A1020" s="16" t="s">
        <v>400</v>
      </c>
      <c r="B1020" s="19" t="s">
        <v>401</v>
      </c>
      <c r="E1020" s="3" t="s">
        <v>402</v>
      </c>
      <c r="F1020" s="16" t="s">
        <v>403</v>
      </c>
      <c r="G1020" s="16" t="s">
        <v>2956</v>
      </c>
      <c r="H1020" s="3" t="s">
        <v>2957</v>
      </c>
      <c r="I1020" s="3" t="s">
        <v>14</v>
      </c>
      <c r="M1020" s="3" t="s">
        <v>505</v>
      </c>
      <c r="Q1020" s="16" t="s">
        <v>402</v>
      </c>
      <c r="R1020" s="16" t="s">
        <v>45</v>
      </c>
      <c r="S1020" s="38">
        <v>38135</v>
      </c>
      <c r="T1020" s="16">
        <v>2030</v>
      </c>
      <c r="U1020" s="38">
        <v>122893</v>
      </c>
      <c r="V1020" s="16">
        <v>2050</v>
      </c>
      <c r="W1020" s="3" t="s">
        <v>143</v>
      </c>
      <c r="X1020" s="3" t="s">
        <v>438</v>
      </c>
      <c r="Y1020" s="16" t="s">
        <v>439</v>
      </c>
      <c r="Z1020" s="16" t="s">
        <v>440</v>
      </c>
      <c r="AA1020" s="16" t="s">
        <v>441</v>
      </c>
      <c r="AB1020" s="16" t="s">
        <v>438</v>
      </c>
      <c r="AC1020" s="16" t="s">
        <v>441</v>
      </c>
      <c r="AD1020" s="16" t="s">
        <v>438</v>
      </c>
      <c r="AE1020" s="3"/>
      <c r="AF1020" s="3"/>
    </row>
    <row r="1021" spans="1:32" ht="63.75">
      <c r="A1021" s="16" t="s">
        <v>400</v>
      </c>
      <c r="B1021" s="19" t="s">
        <v>401</v>
      </c>
      <c r="E1021" s="3" t="s">
        <v>402</v>
      </c>
      <c r="F1021" s="16" t="s">
        <v>403</v>
      </c>
      <c r="G1021" s="16" t="s">
        <v>2958</v>
      </c>
      <c r="H1021" s="3" t="s">
        <v>2957</v>
      </c>
      <c r="I1021" s="3" t="s">
        <v>14</v>
      </c>
      <c r="M1021" s="3" t="s">
        <v>505</v>
      </c>
      <c r="Q1021" s="16" t="s">
        <v>402</v>
      </c>
      <c r="R1021" s="16" t="s">
        <v>45</v>
      </c>
      <c r="S1021" s="38">
        <v>21532</v>
      </c>
      <c r="T1021" s="16">
        <v>2030</v>
      </c>
      <c r="U1021" s="38">
        <v>103148</v>
      </c>
      <c r="V1021" s="16">
        <v>2050</v>
      </c>
      <c r="W1021" s="3" t="s">
        <v>143</v>
      </c>
      <c r="X1021" s="3" t="s">
        <v>438</v>
      </c>
      <c r="Y1021" s="16" t="s">
        <v>439</v>
      </c>
      <c r="Z1021" s="16" t="s">
        <v>440</v>
      </c>
      <c r="AA1021" s="16" t="s">
        <v>441</v>
      </c>
      <c r="AB1021" s="16" t="s">
        <v>438</v>
      </c>
      <c r="AC1021" s="16" t="s">
        <v>441</v>
      </c>
      <c r="AD1021" s="16" t="s">
        <v>438</v>
      </c>
      <c r="AE1021" s="3"/>
      <c r="AF1021" s="3"/>
    </row>
    <row r="1022" spans="1:32" ht="63.75">
      <c r="A1022" s="16" t="s">
        <v>400</v>
      </c>
      <c r="B1022" s="19" t="s">
        <v>401</v>
      </c>
      <c r="E1022" s="3" t="s">
        <v>402</v>
      </c>
      <c r="F1022" s="16" t="s">
        <v>403</v>
      </c>
      <c r="G1022" s="16" t="s">
        <v>2959</v>
      </c>
      <c r="H1022" s="3" t="s">
        <v>2960</v>
      </c>
      <c r="I1022" s="3" t="s">
        <v>11</v>
      </c>
      <c r="M1022" s="3" t="s">
        <v>552</v>
      </c>
      <c r="Q1022" s="16" t="s">
        <v>402</v>
      </c>
      <c r="R1022" s="16" t="s">
        <v>45</v>
      </c>
      <c r="S1022" s="38">
        <v>1884</v>
      </c>
      <c r="T1022" s="16">
        <v>2030</v>
      </c>
      <c r="U1022" s="38">
        <v>424</v>
      </c>
      <c r="V1022" s="16">
        <v>2050</v>
      </c>
      <c r="W1022" s="3" t="s">
        <v>143</v>
      </c>
      <c r="X1022" s="3" t="s">
        <v>438</v>
      </c>
      <c r="Y1022" s="16" t="s">
        <v>439</v>
      </c>
      <c r="Z1022" s="16" t="s">
        <v>440</v>
      </c>
      <c r="AA1022" s="16" t="s">
        <v>441</v>
      </c>
      <c r="AB1022" s="16" t="s">
        <v>438</v>
      </c>
      <c r="AC1022" s="16" t="s">
        <v>441</v>
      </c>
      <c r="AD1022" s="16" t="s">
        <v>438</v>
      </c>
      <c r="AE1022" s="3"/>
      <c r="AF1022" s="3"/>
    </row>
    <row r="1023" spans="1:32" ht="63.75">
      <c r="A1023" s="16" t="s">
        <v>400</v>
      </c>
      <c r="B1023" s="19" t="s">
        <v>401</v>
      </c>
      <c r="E1023" s="3" t="s">
        <v>402</v>
      </c>
      <c r="F1023" s="16" t="s">
        <v>403</v>
      </c>
      <c r="G1023" s="16" t="s">
        <v>2961</v>
      </c>
      <c r="H1023" s="3" t="s">
        <v>2960</v>
      </c>
      <c r="I1023" s="3" t="s">
        <v>11</v>
      </c>
      <c r="M1023" s="3" t="s">
        <v>552</v>
      </c>
      <c r="Q1023" s="16" t="s">
        <v>402</v>
      </c>
      <c r="R1023" s="16" t="s">
        <v>45</v>
      </c>
      <c r="S1023" s="38">
        <v>115077</v>
      </c>
      <c r="T1023" s="16">
        <v>2030</v>
      </c>
      <c r="U1023" s="38">
        <v>25934</v>
      </c>
      <c r="V1023" s="16">
        <v>2050</v>
      </c>
      <c r="W1023" s="3" t="s">
        <v>143</v>
      </c>
      <c r="X1023" s="3" t="s">
        <v>438</v>
      </c>
      <c r="Y1023" s="16" t="s">
        <v>439</v>
      </c>
      <c r="Z1023" s="16" t="s">
        <v>440</v>
      </c>
      <c r="AA1023" s="16" t="s">
        <v>441</v>
      </c>
      <c r="AB1023" s="16" t="s">
        <v>438</v>
      </c>
      <c r="AC1023" s="16" t="s">
        <v>441</v>
      </c>
      <c r="AD1023" s="16" t="s">
        <v>438</v>
      </c>
      <c r="AE1023" s="3"/>
      <c r="AF1023" s="3"/>
    </row>
    <row r="1024" spans="1:32" ht="127.5">
      <c r="A1024" s="16" t="s">
        <v>372</v>
      </c>
      <c r="B1024" s="19" t="s">
        <v>373</v>
      </c>
      <c r="D1024" s="19"/>
      <c r="E1024" s="3" t="s">
        <v>376</v>
      </c>
      <c r="F1024" s="16" t="s">
        <v>377</v>
      </c>
      <c r="G1024" s="16" t="s">
        <v>2962</v>
      </c>
      <c r="H1024" s="3" t="s">
        <v>2963</v>
      </c>
      <c r="I1024" s="3" t="s">
        <v>538</v>
      </c>
      <c r="J1024" s="3" t="s">
        <v>447</v>
      </c>
      <c r="M1024" s="3" t="s">
        <v>539</v>
      </c>
      <c r="N1024" s="3" t="s">
        <v>548</v>
      </c>
      <c r="O1024" s="3" t="s">
        <v>601</v>
      </c>
      <c r="P1024" s="3" t="s">
        <v>601</v>
      </c>
      <c r="Q1024" s="16" t="s">
        <v>2964</v>
      </c>
      <c r="R1024" s="16" t="s">
        <v>45</v>
      </c>
      <c r="S1024" s="38">
        <v>18007</v>
      </c>
      <c r="T1024" s="16" t="s">
        <v>450</v>
      </c>
      <c r="U1024" s="38">
        <v>138053</v>
      </c>
      <c r="V1024" s="16" t="s">
        <v>483</v>
      </c>
      <c r="W1024" s="3" t="s">
        <v>458</v>
      </c>
      <c r="X1024" s="3" t="s">
        <v>438</v>
      </c>
      <c r="Y1024" s="16" t="s">
        <v>439</v>
      </c>
      <c r="Z1024" s="16" t="s">
        <v>550</v>
      </c>
      <c r="AA1024" s="16" t="s">
        <v>441</v>
      </c>
      <c r="AB1024" s="16" t="s">
        <v>438</v>
      </c>
      <c r="AC1024" s="16" t="s">
        <v>441</v>
      </c>
      <c r="AD1024" s="16" t="s">
        <v>438</v>
      </c>
      <c r="AE1024" s="3"/>
      <c r="AF1024" s="3"/>
    </row>
    <row r="1025" spans="1:32" ht="63.75">
      <c r="A1025" s="16" t="s">
        <v>378</v>
      </c>
      <c r="B1025" s="19" t="s">
        <v>379</v>
      </c>
      <c r="E1025" s="3" t="s">
        <v>380</v>
      </c>
      <c r="F1025" s="16" t="s">
        <v>381</v>
      </c>
      <c r="G1025" s="16" t="s">
        <v>2965</v>
      </c>
      <c r="H1025" s="3" t="s">
        <v>2966</v>
      </c>
      <c r="I1025" s="3" t="s">
        <v>11</v>
      </c>
      <c r="M1025" s="3" t="s">
        <v>552</v>
      </c>
      <c r="Q1025" s="16" t="s">
        <v>2967</v>
      </c>
      <c r="R1025" s="16" t="s">
        <v>45</v>
      </c>
      <c r="S1025" s="38" t="s">
        <v>2968</v>
      </c>
      <c r="T1025" s="16">
        <v>2030</v>
      </c>
      <c r="U1025" s="38" t="s">
        <v>2969</v>
      </c>
      <c r="V1025" s="16">
        <v>2050</v>
      </c>
      <c r="W1025" s="3" t="s">
        <v>77</v>
      </c>
      <c r="X1025" s="3" t="s">
        <v>438</v>
      </c>
      <c r="Y1025" s="16" t="s">
        <v>441</v>
      </c>
      <c r="Z1025" s="16" t="s">
        <v>440</v>
      </c>
      <c r="AA1025" s="16" t="s">
        <v>441</v>
      </c>
      <c r="AB1025" s="16" t="s">
        <v>438</v>
      </c>
      <c r="AC1025" s="16" t="s">
        <v>441</v>
      </c>
      <c r="AD1025" s="16" t="s">
        <v>438</v>
      </c>
      <c r="AE1025" s="3"/>
      <c r="AF1025" s="3"/>
    </row>
    <row r="1026" spans="1:32" ht="63.75">
      <c r="A1026" s="16" t="s">
        <v>378</v>
      </c>
      <c r="B1026" s="19" t="s">
        <v>379</v>
      </c>
      <c r="E1026" s="3" t="s">
        <v>380</v>
      </c>
      <c r="F1026" s="16" t="s">
        <v>381</v>
      </c>
      <c r="G1026" s="16" t="s">
        <v>2970</v>
      </c>
      <c r="H1026" s="3" t="s">
        <v>2031</v>
      </c>
      <c r="I1026" s="3" t="s">
        <v>538</v>
      </c>
      <c r="J1026" s="3" t="s">
        <v>11</v>
      </c>
      <c r="M1026" s="3" t="s">
        <v>542</v>
      </c>
      <c r="N1026" s="3" t="s">
        <v>601</v>
      </c>
      <c r="O1026" s="3" t="s">
        <v>549</v>
      </c>
      <c r="Q1026" s="16" t="s">
        <v>2971</v>
      </c>
      <c r="R1026" s="16" t="s">
        <v>45</v>
      </c>
      <c r="S1026" s="38">
        <v>46260</v>
      </c>
      <c r="T1026" s="16">
        <v>2030</v>
      </c>
      <c r="U1026" s="38">
        <v>231304</v>
      </c>
      <c r="V1026" s="16">
        <v>2050</v>
      </c>
      <c r="W1026" s="3" t="s">
        <v>77</v>
      </c>
      <c r="X1026" s="3" t="s">
        <v>438</v>
      </c>
      <c r="Y1026" s="16" t="s">
        <v>439</v>
      </c>
      <c r="Z1026" s="16" t="s">
        <v>440</v>
      </c>
      <c r="AA1026" s="16" t="s">
        <v>441</v>
      </c>
      <c r="AB1026" s="16" t="s">
        <v>438</v>
      </c>
      <c r="AC1026" s="16" t="s">
        <v>441</v>
      </c>
      <c r="AD1026" s="16" t="s">
        <v>438</v>
      </c>
      <c r="AE1026" s="3"/>
      <c r="AF1026" s="3"/>
    </row>
    <row r="1027" spans="1:32" ht="63.75">
      <c r="A1027" s="16" t="s">
        <v>378</v>
      </c>
      <c r="B1027" s="19" t="s">
        <v>379</v>
      </c>
      <c r="E1027" s="3" t="s">
        <v>380</v>
      </c>
      <c r="F1027" s="16" t="s">
        <v>381</v>
      </c>
      <c r="G1027" s="16" t="s">
        <v>2972</v>
      </c>
      <c r="H1027" s="3" t="s">
        <v>795</v>
      </c>
      <c r="I1027" s="3" t="s">
        <v>538</v>
      </c>
      <c r="J1027" s="3" t="s">
        <v>11</v>
      </c>
      <c r="M1027" s="3" t="s">
        <v>540</v>
      </c>
      <c r="N1027" s="3" t="s">
        <v>552</v>
      </c>
      <c r="O1027" s="3" t="s">
        <v>549</v>
      </c>
      <c r="Q1027" s="16" t="s">
        <v>2971</v>
      </c>
      <c r="R1027" s="16" t="s">
        <v>45</v>
      </c>
      <c r="S1027" s="38">
        <v>434600</v>
      </c>
      <c r="T1027" s="16">
        <v>2030</v>
      </c>
      <c r="U1027" s="38">
        <v>1885000</v>
      </c>
      <c r="V1027" s="16">
        <v>2050</v>
      </c>
      <c r="W1027" s="3" t="s">
        <v>77</v>
      </c>
      <c r="X1027" s="3" t="s">
        <v>438</v>
      </c>
      <c r="Y1027" s="16" t="s">
        <v>439</v>
      </c>
      <c r="Z1027" s="16" t="s">
        <v>440</v>
      </c>
      <c r="AA1027" s="16" t="s">
        <v>441</v>
      </c>
      <c r="AB1027" s="16" t="s">
        <v>438</v>
      </c>
      <c r="AC1027" s="16" t="s">
        <v>441</v>
      </c>
      <c r="AD1027" s="16" t="s">
        <v>438</v>
      </c>
      <c r="AE1027" s="3"/>
      <c r="AF1027" s="3"/>
    </row>
    <row r="1028" spans="1:32" ht="63.75">
      <c r="A1028" s="16" t="s">
        <v>378</v>
      </c>
      <c r="B1028" s="19" t="s">
        <v>379</v>
      </c>
      <c r="E1028" s="3" t="s">
        <v>380</v>
      </c>
      <c r="F1028" s="16" t="s">
        <v>381</v>
      </c>
      <c r="G1028" s="16" t="s">
        <v>2973</v>
      </c>
      <c r="H1028" s="3" t="s">
        <v>2974</v>
      </c>
      <c r="I1028" s="3" t="s">
        <v>538</v>
      </c>
      <c r="M1028" s="3" t="s">
        <v>540</v>
      </c>
      <c r="N1028" s="3" t="s">
        <v>541</v>
      </c>
      <c r="O1028" s="3" t="s">
        <v>542</v>
      </c>
      <c r="Q1028" s="16" t="s">
        <v>2975</v>
      </c>
      <c r="R1028" s="16" t="s">
        <v>45</v>
      </c>
      <c r="S1028" s="38">
        <v>34109</v>
      </c>
      <c r="T1028" s="16">
        <v>2030</v>
      </c>
      <c r="U1028" s="38">
        <v>57109</v>
      </c>
      <c r="V1028" s="16">
        <v>2050</v>
      </c>
      <c r="W1028" s="3" t="s">
        <v>77</v>
      </c>
      <c r="X1028" s="3" t="s">
        <v>438</v>
      </c>
      <c r="Y1028" s="16" t="s">
        <v>439</v>
      </c>
      <c r="Z1028" s="16" t="s">
        <v>440</v>
      </c>
      <c r="AA1028" s="16" t="s">
        <v>441</v>
      </c>
      <c r="AB1028" s="16" t="s">
        <v>438</v>
      </c>
      <c r="AC1028" s="16" t="s">
        <v>441</v>
      </c>
      <c r="AD1028" s="16" t="s">
        <v>438</v>
      </c>
      <c r="AE1028" s="3"/>
      <c r="AF1028" s="3"/>
    </row>
    <row r="1029" spans="1:32" ht="76.5">
      <c r="A1029" s="16" t="s">
        <v>378</v>
      </c>
      <c r="B1029" s="19" t="s">
        <v>379</v>
      </c>
      <c r="E1029" s="3" t="s">
        <v>380</v>
      </c>
      <c r="F1029" s="16" t="s">
        <v>381</v>
      </c>
      <c r="G1029" s="16" t="s">
        <v>2976</v>
      </c>
      <c r="H1029" s="3" t="s">
        <v>1743</v>
      </c>
      <c r="I1029" s="3" t="s">
        <v>14</v>
      </c>
      <c r="M1029" s="3" t="s">
        <v>956</v>
      </c>
      <c r="N1029" s="3" t="s">
        <v>520</v>
      </c>
      <c r="Q1029" s="16" t="s">
        <v>2977</v>
      </c>
      <c r="R1029" s="16" t="s">
        <v>45</v>
      </c>
      <c r="S1029" s="38">
        <v>72345</v>
      </c>
      <c r="T1029" s="16">
        <v>2030</v>
      </c>
      <c r="U1029" s="38">
        <v>482297</v>
      </c>
      <c r="V1029" s="16">
        <v>2050</v>
      </c>
      <c r="W1029" s="3" t="s">
        <v>77</v>
      </c>
      <c r="X1029" s="3" t="s">
        <v>438</v>
      </c>
      <c r="Y1029" s="16" t="s">
        <v>439</v>
      </c>
      <c r="Z1029" s="16" t="s">
        <v>440</v>
      </c>
      <c r="AA1029" s="16" t="s">
        <v>441</v>
      </c>
      <c r="AB1029" s="16" t="s">
        <v>438</v>
      </c>
      <c r="AC1029" s="16" t="s">
        <v>441</v>
      </c>
      <c r="AD1029" s="16" t="s">
        <v>438</v>
      </c>
      <c r="AE1029" s="3"/>
      <c r="AF1029" s="3"/>
    </row>
    <row r="1030" spans="1:32" ht="63.75">
      <c r="A1030" s="16" t="s">
        <v>378</v>
      </c>
      <c r="B1030" s="19" t="s">
        <v>379</v>
      </c>
      <c r="E1030" s="3" t="s">
        <v>380</v>
      </c>
      <c r="F1030" s="16" t="s">
        <v>381</v>
      </c>
      <c r="G1030" s="16" t="s">
        <v>2978</v>
      </c>
      <c r="H1030" s="3" t="s">
        <v>2979</v>
      </c>
      <c r="I1030" s="3" t="s">
        <v>14</v>
      </c>
      <c r="M1030" s="3" t="s">
        <v>461</v>
      </c>
      <c r="N1030" s="3" t="s">
        <v>435</v>
      </c>
      <c r="Q1030" s="16" t="s">
        <v>2980</v>
      </c>
      <c r="R1030" s="16" t="s">
        <v>45</v>
      </c>
      <c r="S1030" s="38">
        <v>102000</v>
      </c>
      <c r="T1030" s="16">
        <v>2030</v>
      </c>
      <c r="U1030" s="38">
        <v>3200000</v>
      </c>
      <c r="V1030" s="16">
        <v>2050</v>
      </c>
      <c r="W1030" s="3" t="s">
        <v>77</v>
      </c>
      <c r="X1030" s="3" t="s">
        <v>438</v>
      </c>
      <c r="Y1030" s="16" t="s">
        <v>441</v>
      </c>
      <c r="Z1030" s="16" t="s">
        <v>440</v>
      </c>
      <c r="AA1030" s="16" t="s">
        <v>441</v>
      </c>
      <c r="AB1030" s="16" t="s">
        <v>438</v>
      </c>
      <c r="AC1030" s="16" t="s">
        <v>441</v>
      </c>
      <c r="AD1030" s="16" t="s">
        <v>438</v>
      </c>
      <c r="AE1030" s="3"/>
      <c r="AF1030" s="3"/>
    </row>
    <row r="1031" spans="1:32" ht="76.5">
      <c r="A1031" s="16" t="s">
        <v>378</v>
      </c>
      <c r="B1031" s="19" t="s">
        <v>379</v>
      </c>
      <c r="E1031" s="3" t="s">
        <v>380</v>
      </c>
      <c r="F1031" s="16" t="s">
        <v>381</v>
      </c>
      <c r="G1031" s="16" t="s">
        <v>2981</v>
      </c>
      <c r="H1031" s="3" t="s">
        <v>1157</v>
      </c>
      <c r="I1031" s="3" t="s">
        <v>14</v>
      </c>
      <c r="M1031" s="3" t="s">
        <v>435</v>
      </c>
      <c r="Q1031" s="16" t="s">
        <v>2980</v>
      </c>
      <c r="R1031" s="16" t="s">
        <v>45</v>
      </c>
      <c r="S1031" s="38">
        <v>7695</v>
      </c>
      <c r="T1031" s="16">
        <v>2030</v>
      </c>
      <c r="U1031" s="38">
        <v>38475</v>
      </c>
      <c r="V1031" s="16">
        <v>2050</v>
      </c>
      <c r="W1031" s="3" t="s">
        <v>77</v>
      </c>
      <c r="X1031" s="3" t="s">
        <v>438</v>
      </c>
      <c r="Y1031" s="16" t="s">
        <v>441</v>
      </c>
      <c r="Z1031" s="16" t="s">
        <v>440</v>
      </c>
      <c r="AA1031" s="16" t="s">
        <v>441</v>
      </c>
      <c r="AB1031" s="16" t="s">
        <v>438</v>
      </c>
      <c r="AC1031" s="16" t="s">
        <v>441</v>
      </c>
      <c r="AD1031" s="16" t="s">
        <v>438</v>
      </c>
      <c r="AE1031" s="3"/>
      <c r="AF1031" s="3"/>
    </row>
    <row r="1032" spans="1:32" ht="102">
      <c r="A1032" s="16" t="s">
        <v>378</v>
      </c>
      <c r="B1032" s="19" t="s">
        <v>379</v>
      </c>
      <c r="E1032" s="3" t="s">
        <v>380</v>
      </c>
      <c r="F1032" s="16" t="s">
        <v>381</v>
      </c>
      <c r="G1032" s="16" t="s">
        <v>2982</v>
      </c>
      <c r="H1032" s="3" t="s">
        <v>1467</v>
      </c>
      <c r="I1032" s="3" t="s">
        <v>14</v>
      </c>
      <c r="M1032" s="3" t="s">
        <v>512</v>
      </c>
      <c r="Q1032" s="16" t="s">
        <v>2983</v>
      </c>
      <c r="R1032" s="16" t="s">
        <v>45</v>
      </c>
      <c r="S1032" s="38">
        <v>1000</v>
      </c>
      <c r="T1032" s="16">
        <v>2030</v>
      </c>
      <c r="U1032" s="38">
        <v>187000</v>
      </c>
      <c r="V1032" s="16">
        <v>2050</v>
      </c>
      <c r="W1032" s="3" t="s">
        <v>77</v>
      </c>
      <c r="X1032" s="3" t="s">
        <v>438</v>
      </c>
      <c r="Y1032" s="16" t="s">
        <v>439</v>
      </c>
      <c r="Z1032" s="16" t="s">
        <v>440</v>
      </c>
      <c r="AA1032" s="16" t="s">
        <v>441</v>
      </c>
      <c r="AB1032" s="16" t="s">
        <v>438</v>
      </c>
      <c r="AC1032" s="16" t="s">
        <v>441</v>
      </c>
      <c r="AD1032" s="16" t="s">
        <v>438</v>
      </c>
      <c r="AE1032" s="3"/>
      <c r="AF1032" s="3"/>
    </row>
    <row r="1033" spans="1:32" ht="63.75">
      <c r="A1033" s="16" t="s">
        <v>378</v>
      </c>
      <c r="B1033" s="19" t="s">
        <v>379</v>
      </c>
      <c r="E1033" s="3" t="s">
        <v>380</v>
      </c>
      <c r="F1033" s="16" t="s">
        <v>381</v>
      </c>
      <c r="G1033" s="16" t="s">
        <v>2984</v>
      </c>
      <c r="H1033" s="3" t="s">
        <v>2461</v>
      </c>
      <c r="I1033" s="3" t="s">
        <v>447</v>
      </c>
      <c r="M1033" s="3" t="s">
        <v>481</v>
      </c>
      <c r="Q1033" s="16" t="s">
        <v>2985</v>
      </c>
      <c r="R1033" s="16" t="s">
        <v>45</v>
      </c>
      <c r="S1033" s="38">
        <v>46060</v>
      </c>
      <c r="T1033" s="16">
        <v>2030</v>
      </c>
      <c r="U1033" s="38">
        <v>46061</v>
      </c>
      <c r="V1033" s="16">
        <v>2050</v>
      </c>
      <c r="W1033" s="3" t="s">
        <v>77</v>
      </c>
      <c r="X1033" s="3" t="s">
        <v>438</v>
      </c>
      <c r="Y1033" s="16" t="s">
        <v>439</v>
      </c>
      <c r="Z1033" s="16" t="s">
        <v>440</v>
      </c>
      <c r="AA1033" s="16" t="s">
        <v>441</v>
      </c>
      <c r="AB1033" s="16" t="s">
        <v>438</v>
      </c>
      <c r="AC1033" s="16" t="s">
        <v>441</v>
      </c>
      <c r="AD1033" s="16" t="s">
        <v>438</v>
      </c>
      <c r="AE1033" s="3"/>
      <c r="AF1033" s="3"/>
    </row>
    <row r="1034" spans="1:32" ht="63.75">
      <c r="A1034" s="16" t="s">
        <v>378</v>
      </c>
      <c r="B1034" s="19" t="s">
        <v>379</v>
      </c>
      <c r="E1034" s="3" t="s">
        <v>380</v>
      </c>
      <c r="F1034" s="16" t="s">
        <v>381</v>
      </c>
      <c r="G1034" s="16" t="s">
        <v>2986</v>
      </c>
      <c r="H1034" s="3" t="s">
        <v>2987</v>
      </c>
      <c r="I1034" s="3" t="s">
        <v>14</v>
      </c>
      <c r="M1034" s="3" t="s">
        <v>513</v>
      </c>
      <c r="Q1034" s="16" t="s">
        <v>2988</v>
      </c>
      <c r="R1034" s="16" t="s">
        <v>45</v>
      </c>
      <c r="S1034" s="38">
        <v>19468</v>
      </c>
      <c r="T1034" s="16">
        <v>2030</v>
      </c>
      <c r="U1034" s="38">
        <v>34157</v>
      </c>
      <c r="V1034" s="16">
        <v>2050</v>
      </c>
      <c r="W1034" s="3" t="s">
        <v>77</v>
      </c>
      <c r="X1034" s="3" t="s">
        <v>438</v>
      </c>
      <c r="Y1034" s="16" t="s">
        <v>439</v>
      </c>
      <c r="Z1034" s="16" t="s">
        <v>440</v>
      </c>
      <c r="AA1034" s="16" t="s">
        <v>441</v>
      </c>
      <c r="AB1034" s="16" t="s">
        <v>438</v>
      </c>
      <c r="AC1034" s="16" t="s">
        <v>441</v>
      </c>
      <c r="AD1034" s="16" t="s">
        <v>438</v>
      </c>
      <c r="AE1034" s="3"/>
      <c r="AF1034" s="3"/>
    </row>
    <row r="1035" spans="1:32" ht="63.75">
      <c r="A1035" s="16" t="s">
        <v>378</v>
      </c>
      <c r="B1035" s="19" t="s">
        <v>379</v>
      </c>
      <c r="E1035" s="3" t="s">
        <v>380</v>
      </c>
      <c r="F1035" s="16" t="s">
        <v>381</v>
      </c>
      <c r="G1035" s="16" t="s">
        <v>2989</v>
      </c>
      <c r="H1035" s="3" t="s">
        <v>2990</v>
      </c>
      <c r="I1035" s="3" t="s">
        <v>15</v>
      </c>
      <c r="M1035" s="3" t="s">
        <v>596</v>
      </c>
      <c r="Q1035" s="16" t="s">
        <v>2991</v>
      </c>
      <c r="R1035" s="16" t="s">
        <v>45</v>
      </c>
      <c r="S1035" s="38">
        <v>2875</v>
      </c>
      <c r="T1035" s="16">
        <v>2030</v>
      </c>
      <c r="U1035" s="38">
        <v>74743</v>
      </c>
      <c r="V1035" s="16">
        <v>2050</v>
      </c>
      <c r="W1035" s="3" t="s">
        <v>77</v>
      </c>
      <c r="X1035" s="3" t="s">
        <v>438</v>
      </c>
      <c r="Y1035" s="16" t="s">
        <v>439</v>
      </c>
      <c r="Z1035" s="16" t="s">
        <v>440</v>
      </c>
      <c r="AA1035" s="16" t="s">
        <v>441</v>
      </c>
      <c r="AB1035" s="16" t="s">
        <v>438</v>
      </c>
      <c r="AC1035" s="16" t="s">
        <v>441</v>
      </c>
      <c r="AD1035" s="16" t="s">
        <v>438</v>
      </c>
      <c r="AE1035" s="3"/>
      <c r="AF1035" s="3"/>
    </row>
    <row r="1036" spans="1:32" ht="63.75">
      <c r="A1036" s="16" t="s">
        <v>378</v>
      </c>
      <c r="B1036" s="19" t="s">
        <v>379</v>
      </c>
      <c r="E1036" s="3" t="s">
        <v>380</v>
      </c>
      <c r="F1036" s="16" t="s">
        <v>381</v>
      </c>
      <c r="G1036" s="16" t="s">
        <v>2992</v>
      </c>
      <c r="H1036" s="3" t="s">
        <v>2850</v>
      </c>
      <c r="I1036" s="3" t="s">
        <v>15</v>
      </c>
      <c r="M1036" s="3" t="s">
        <v>566</v>
      </c>
      <c r="N1036" s="3" t="s">
        <v>972</v>
      </c>
      <c r="Q1036" s="16" t="s">
        <v>2975</v>
      </c>
      <c r="R1036" s="16" t="s">
        <v>45</v>
      </c>
      <c r="S1036" s="38">
        <v>365507</v>
      </c>
      <c r="T1036" s="16">
        <v>2030</v>
      </c>
      <c r="U1036" s="38">
        <v>1583865</v>
      </c>
      <c r="V1036" s="16">
        <v>2050</v>
      </c>
      <c r="W1036" s="3" t="s">
        <v>77</v>
      </c>
      <c r="X1036" s="3" t="s">
        <v>438</v>
      </c>
      <c r="Y1036" s="16" t="s">
        <v>439</v>
      </c>
      <c r="Z1036" s="16" t="s">
        <v>440</v>
      </c>
      <c r="AA1036" s="16" t="s">
        <v>441</v>
      </c>
      <c r="AB1036" s="16" t="s">
        <v>438</v>
      </c>
      <c r="AC1036" s="16" t="s">
        <v>441</v>
      </c>
      <c r="AD1036" s="16" t="s">
        <v>438</v>
      </c>
      <c r="AE1036" s="3"/>
      <c r="AF1036" s="3"/>
    </row>
    <row r="1037" spans="1:32" ht="63.75">
      <c r="A1037" s="16" t="s">
        <v>378</v>
      </c>
      <c r="B1037" s="19" t="s">
        <v>379</v>
      </c>
      <c r="E1037" s="3" t="s">
        <v>380</v>
      </c>
      <c r="F1037" s="16" t="s">
        <v>381</v>
      </c>
      <c r="G1037" s="16" t="s">
        <v>2993</v>
      </c>
      <c r="H1037" s="3" t="s">
        <v>2994</v>
      </c>
      <c r="I1037" s="3" t="s">
        <v>15</v>
      </c>
      <c r="M1037" s="3" t="s">
        <v>575</v>
      </c>
      <c r="Q1037" s="16" t="s">
        <v>380</v>
      </c>
      <c r="R1037" s="16" t="s">
        <v>45</v>
      </c>
      <c r="S1037" s="38">
        <v>1802220</v>
      </c>
      <c r="T1037" s="16">
        <v>2030</v>
      </c>
      <c r="U1037" s="38">
        <v>9011100</v>
      </c>
      <c r="V1037" s="16">
        <v>2050</v>
      </c>
      <c r="W1037" s="3" t="s">
        <v>77</v>
      </c>
      <c r="X1037" s="3" t="s">
        <v>438</v>
      </c>
      <c r="Y1037" s="16" t="s">
        <v>439</v>
      </c>
      <c r="Z1037" s="16" t="s">
        <v>440</v>
      </c>
      <c r="AA1037" s="16" t="s">
        <v>441</v>
      </c>
      <c r="AB1037" s="16" t="s">
        <v>438</v>
      </c>
      <c r="AC1037" s="16" t="s">
        <v>441</v>
      </c>
      <c r="AD1037" s="16" t="s">
        <v>438</v>
      </c>
      <c r="AE1037" s="3"/>
      <c r="AF1037" s="3"/>
    </row>
    <row r="1038" spans="1:32" ht="331.5">
      <c r="A1038" s="16" t="s">
        <v>382</v>
      </c>
      <c r="B1038" s="19" t="s">
        <v>383</v>
      </c>
      <c r="E1038" s="3" t="s">
        <v>384</v>
      </c>
      <c r="F1038" s="16" t="s">
        <v>385</v>
      </c>
      <c r="G1038" s="16" t="s">
        <v>2995</v>
      </c>
      <c r="H1038" s="3" t="s">
        <v>2996</v>
      </c>
      <c r="I1038" s="3" t="s">
        <v>14</v>
      </c>
      <c r="M1038" s="3" t="s">
        <v>1872</v>
      </c>
      <c r="N1038" s="3" t="s">
        <v>506</v>
      </c>
      <c r="O1038" s="3" t="s">
        <v>2552</v>
      </c>
      <c r="P1038" s="3" t="s">
        <v>513</v>
      </c>
      <c r="Q1038" s="16" t="s">
        <v>2997</v>
      </c>
      <c r="R1038" s="16" t="s">
        <v>45</v>
      </c>
      <c r="S1038" s="38">
        <v>1699656</v>
      </c>
      <c r="T1038" s="16">
        <v>2030</v>
      </c>
      <c r="U1038" s="38">
        <v>3144434</v>
      </c>
      <c r="V1038" s="16">
        <v>2045</v>
      </c>
      <c r="W1038" s="3" t="s">
        <v>2998</v>
      </c>
      <c r="X1038" s="3" t="s">
        <v>438</v>
      </c>
      <c r="Y1038" s="16" t="s">
        <v>439</v>
      </c>
      <c r="Z1038" s="16" t="s">
        <v>440</v>
      </c>
      <c r="AA1038" s="16" t="s">
        <v>439</v>
      </c>
      <c r="AB1038" s="16" t="s">
        <v>438</v>
      </c>
      <c r="AC1038" s="16" t="s">
        <v>441</v>
      </c>
      <c r="AD1038" s="16" t="s">
        <v>438</v>
      </c>
      <c r="AE1038" s="3"/>
      <c r="AF1038" s="3"/>
    </row>
    <row r="1039" spans="1:32" ht="331.5">
      <c r="A1039" s="16" t="s">
        <v>382</v>
      </c>
      <c r="B1039" s="19" t="s">
        <v>383</v>
      </c>
      <c r="E1039" s="3" t="s">
        <v>384</v>
      </c>
      <c r="F1039" s="16" t="s">
        <v>385</v>
      </c>
      <c r="G1039" s="16" t="s">
        <v>2999</v>
      </c>
      <c r="H1039" s="3" t="s">
        <v>3000</v>
      </c>
      <c r="I1039" s="3" t="s">
        <v>14</v>
      </c>
      <c r="M1039" s="3" t="s">
        <v>512</v>
      </c>
      <c r="N1039" s="3" t="s">
        <v>455</v>
      </c>
      <c r="Q1039" s="16" t="s">
        <v>2997</v>
      </c>
      <c r="R1039" s="16" t="s">
        <v>45</v>
      </c>
      <c r="S1039" s="38">
        <v>4560391</v>
      </c>
      <c r="T1039" s="16">
        <v>2030</v>
      </c>
      <c r="U1039" s="38">
        <v>16885810</v>
      </c>
      <c r="V1039" s="16">
        <v>2045</v>
      </c>
      <c r="W1039" s="3" t="s">
        <v>847</v>
      </c>
      <c r="X1039" s="3" t="s">
        <v>438</v>
      </c>
      <c r="Y1039" s="16" t="s">
        <v>439</v>
      </c>
      <c r="Z1039" s="16" t="s">
        <v>440</v>
      </c>
      <c r="AA1039" s="16" t="s">
        <v>439</v>
      </c>
      <c r="AB1039" s="16" t="s">
        <v>438</v>
      </c>
      <c r="AC1039" s="16" t="s">
        <v>441</v>
      </c>
      <c r="AD1039" s="16" t="s">
        <v>438</v>
      </c>
      <c r="AE1039" s="3"/>
      <c r="AF1039" s="3"/>
    </row>
    <row r="1040" spans="1:32" ht="331.5">
      <c r="A1040" s="16" t="s">
        <v>382</v>
      </c>
      <c r="B1040" s="19" t="s">
        <v>383</v>
      </c>
      <c r="E1040" s="3" t="s">
        <v>384</v>
      </c>
      <c r="F1040" s="16" t="s">
        <v>385</v>
      </c>
      <c r="G1040" s="16" t="s">
        <v>3001</v>
      </c>
      <c r="H1040" s="3" t="s">
        <v>3002</v>
      </c>
      <c r="I1040" s="3" t="s">
        <v>14</v>
      </c>
      <c r="M1040" s="3" t="s">
        <v>513</v>
      </c>
      <c r="N1040" s="3" t="s">
        <v>506</v>
      </c>
      <c r="Q1040" s="16" t="s">
        <v>2997</v>
      </c>
      <c r="R1040" s="16" t="s">
        <v>45</v>
      </c>
      <c r="S1040" s="38">
        <v>2315490</v>
      </c>
      <c r="T1040" s="16">
        <v>2030</v>
      </c>
      <c r="U1040" s="38">
        <v>3794022</v>
      </c>
      <c r="V1040" s="16">
        <v>2045</v>
      </c>
      <c r="W1040" s="3" t="s">
        <v>847</v>
      </c>
      <c r="X1040" s="3" t="s">
        <v>438</v>
      </c>
      <c r="Y1040" s="16" t="s">
        <v>439</v>
      </c>
      <c r="Z1040" s="16" t="s">
        <v>440</v>
      </c>
      <c r="AA1040" s="16" t="s">
        <v>439</v>
      </c>
      <c r="AB1040" s="16" t="s">
        <v>438</v>
      </c>
      <c r="AC1040" s="16" t="s">
        <v>441</v>
      </c>
      <c r="AD1040" s="16" t="s">
        <v>438</v>
      </c>
      <c r="AE1040" s="3"/>
      <c r="AF1040" s="3"/>
    </row>
    <row r="1041" spans="1:32" ht="331.5">
      <c r="A1041" s="16" t="s">
        <v>382</v>
      </c>
      <c r="B1041" s="19" t="s">
        <v>383</v>
      </c>
      <c r="E1041" s="3" t="s">
        <v>384</v>
      </c>
      <c r="F1041" s="16" t="s">
        <v>385</v>
      </c>
      <c r="G1041" s="16" t="s">
        <v>3003</v>
      </c>
      <c r="H1041" s="3" t="s">
        <v>3004</v>
      </c>
      <c r="I1041" s="3" t="s">
        <v>14</v>
      </c>
      <c r="M1041" s="3" t="s">
        <v>529</v>
      </c>
      <c r="N1041" s="3" t="s">
        <v>528</v>
      </c>
      <c r="Q1041" s="16" t="s">
        <v>2997</v>
      </c>
      <c r="R1041" s="16" t="s">
        <v>45</v>
      </c>
      <c r="S1041" s="38">
        <v>1902737</v>
      </c>
      <c r="T1041" s="16">
        <v>2030</v>
      </c>
      <c r="U1041" s="38">
        <v>4906652</v>
      </c>
      <c r="V1041" s="16">
        <v>2045</v>
      </c>
      <c r="W1041" s="3" t="s">
        <v>847</v>
      </c>
      <c r="X1041" s="3" t="s">
        <v>438</v>
      </c>
      <c r="Y1041" s="16" t="s">
        <v>439</v>
      </c>
      <c r="Z1041" s="16" t="s">
        <v>440</v>
      </c>
      <c r="AA1041" s="16" t="s">
        <v>439</v>
      </c>
      <c r="AB1041" s="16" t="s">
        <v>438</v>
      </c>
      <c r="AC1041" s="16" t="s">
        <v>441</v>
      </c>
      <c r="AD1041" s="16" t="s">
        <v>438</v>
      </c>
      <c r="AE1041" s="3"/>
      <c r="AF1041" s="3"/>
    </row>
    <row r="1042" spans="1:32" ht="331.5">
      <c r="A1042" s="16" t="s">
        <v>382</v>
      </c>
      <c r="B1042" s="19" t="s">
        <v>383</v>
      </c>
      <c r="E1042" s="3" t="s">
        <v>384</v>
      </c>
      <c r="F1042" s="16" t="s">
        <v>385</v>
      </c>
      <c r="G1042" s="16" t="s">
        <v>3005</v>
      </c>
      <c r="H1042" s="3" t="s">
        <v>3006</v>
      </c>
      <c r="I1042" s="3" t="s">
        <v>14</v>
      </c>
      <c r="M1042" s="3" t="s">
        <v>435</v>
      </c>
      <c r="Q1042" s="16" t="s">
        <v>2997</v>
      </c>
      <c r="R1042" s="16" t="s">
        <v>45</v>
      </c>
      <c r="S1042" s="38">
        <v>1376328</v>
      </c>
      <c r="T1042" s="16">
        <v>2030</v>
      </c>
      <c r="U1042" s="38">
        <v>2544588</v>
      </c>
      <c r="V1042" s="16">
        <v>2045</v>
      </c>
      <c r="W1042" s="3" t="s">
        <v>847</v>
      </c>
      <c r="X1042" s="3" t="s">
        <v>438</v>
      </c>
      <c r="Y1042" s="16" t="s">
        <v>439</v>
      </c>
      <c r="Z1042" s="16" t="s">
        <v>440</v>
      </c>
      <c r="AA1042" s="16" t="s">
        <v>439</v>
      </c>
      <c r="AB1042" s="16" t="s">
        <v>438</v>
      </c>
      <c r="AC1042" s="16" t="s">
        <v>441</v>
      </c>
      <c r="AD1042" s="16" t="s">
        <v>438</v>
      </c>
      <c r="AE1042" s="3"/>
      <c r="AF1042" s="3"/>
    </row>
    <row r="1043" spans="1:32" ht="331.5">
      <c r="A1043" s="16" t="s">
        <v>382</v>
      </c>
      <c r="B1043" s="19" t="s">
        <v>383</v>
      </c>
      <c r="E1043" s="3" t="s">
        <v>384</v>
      </c>
      <c r="F1043" s="16" t="s">
        <v>385</v>
      </c>
      <c r="G1043" s="16" t="s">
        <v>3007</v>
      </c>
      <c r="H1043" s="3" t="s">
        <v>3008</v>
      </c>
      <c r="I1043" s="3" t="s">
        <v>14</v>
      </c>
      <c r="M1043" s="3" t="s">
        <v>461</v>
      </c>
      <c r="Q1043" s="16" t="s">
        <v>2997</v>
      </c>
      <c r="R1043" s="16" t="s">
        <v>45</v>
      </c>
      <c r="S1043" s="38">
        <v>149866</v>
      </c>
      <c r="T1043" s="16">
        <v>2030</v>
      </c>
      <c r="U1043" s="38">
        <v>271119</v>
      </c>
      <c r="V1043" s="16">
        <v>2045</v>
      </c>
      <c r="W1043" s="3" t="s">
        <v>847</v>
      </c>
      <c r="X1043" s="3" t="s">
        <v>438</v>
      </c>
      <c r="Y1043" s="16" t="s">
        <v>439</v>
      </c>
      <c r="Z1043" s="16" t="s">
        <v>440</v>
      </c>
      <c r="AA1043" s="16" t="s">
        <v>439</v>
      </c>
      <c r="AB1043" s="16" t="s">
        <v>438</v>
      </c>
      <c r="AC1043" s="16" t="s">
        <v>441</v>
      </c>
      <c r="AD1043" s="16" t="s">
        <v>438</v>
      </c>
      <c r="AE1043" s="3"/>
      <c r="AF1043" s="3"/>
    </row>
    <row r="1044" spans="1:32" ht="331.5">
      <c r="A1044" s="16" t="s">
        <v>382</v>
      </c>
      <c r="B1044" s="19" t="s">
        <v>383</v>
      </c>
      <c r="E1044" s="3" t="s">
        <v>384</v>
      </c>
      <c r="F1044" s="16" t="s">
        <v>385</v>
      </c>
      <c r="G1044" s="16" t="s">
        <v>3009</v>
      </c>
      <c r="H1044" s="3" t="s">
        <v>3010</v>
      </c>
      <c r="I1044" s="3" t="s">
        <v>14</v>
      </c>
      <c r="M1044" s="3" t="s">
        <v>532</v>
      </c>
      <c r="N1044" s="3" t="s">
        <v>498</v>
      </c>
      <c r="Q1044" s="16" t="s">
        <v>2997</v>
      </c>
      <c r="R1044" s="16" t="s">
        <v>45</v>
      </c>
      <c r="S1044" s="38">
        <v>16802</v>
      </c>
      <c r="T1044" s="16">
        <v>2030</v>
      </c>
      <c r="U1044" s="38">
        <v>35589</v>
      </c>
      <c r="V1044" s="16">
        <v>2045</v>
      </c>
      <c r="W1044" s="3" t="s">
        <v>847</v>
      </c>
      <c r="X1044" s="3" t="s">
        <v>438</v>
      </c>
      <c r="Y1044" s="16" t="s">
        <v>439</v>
      </c>
      <c r="Z1044" s="16" t="s">
        <v>440</v>
      </c>
      <c r="AA1044" s="16" t="s">
        <v>439</v>
      </c>
      <c r="AB1044" s="16" t="s">
        <v>438</v>
      </c>
      <c r="AC1044" s="16" t="s">
        <v>441</v>
      </c>
      <c r="AD1044" s="16" t="s">
        <v>438</v>
      </c>
      <c r="AE1044" s="3"/>
      <c r="AF1044" s="3"/>
    </row>
    <row r="1045" spans="1:32" ht="331.5">
      <c r="A1045" s="16" t="s">
        <v>382</v>
      </c>
      <c r="B1045" s="19" t="s">
        <v>383</v>
      </c>
      <c r="E1045" s="3" t="s">
        <v>384</v>
      </c>
      <c r="F1045" s="16" t="s">
        <v>385</v>
      </c>
      <c r="G1045" s="16" t="s">
        <v>3011</v>
      </c>
      <c r="H1045" s="3" t="s">
        <v>3012</v>
      </c>
      <c r="I1045" s="3" t="s">
        <v>538</v>
      </c>
      <c r="M1045" s="3" t="s">
        <v>558</v>
      </c>
      <c r="N1045" s="3" t="s">
        <v>548</v>
      </c>
      <c r="Q1045" s="16" t="s">
        <v>2997</v>
      </c>
      <c r="R1045" s="16" t="s">
        <v>45</v>
      </c>
      <c r="S1045" s="38">
        <v>410402</v>
      </c>
      <c r="T1045" s="16">
        <v>2030</v>
      </c>
      <c r="U1045" s="38">
        <v>8084868</v>
      </c>
      <c r="V1045" s="16">
        <v>2045</v>
      </c>
      <c r="W1045" s="3" t="s">
        <v>98</v>
      </c>
      <c r="X1045" s="3" t="s">
        <v>438</v>
      </c>
      <c r="Y1045" s="16" t="s">
        <v>439</v>
      </c>
      <c r="Z1045" s="16" t="s">
        <v>440</v>
      </c>
      <c r="AA1045" s="16" t="s">
        <v>439</v>
      </c>
      <c r="AB1045" s="16" t="s">
        <v>438</v>
      </c>
      <c r="AC1045" s="16" t="s">
        <v>441</v>
      </c>
      <c r="AD1045" s="16" t="s">
        <v>438</v>
      </c>
      <c r="AE1045" s="3"/>
      <c r="AF1045" s="3"/>
    </row>
    <row r="1046" spans="1:32" ht="331.5">
      <c r="A1046" s="16" t="s">
        <v>382</v>
      </c>
      <c r="B1046" s="19" t="s">
        <v>383</v>
      </c>
      <c r="E1046" s="3" t="s">
        <v>384</v>
      </c>
      <c r="F1046" s="16" t="s">
        <v>385</v>
      </c>
      <c r="G1046" s="16" t="s">
        <v>3013</v>
      </c>
      <c r="H1046" s="3" t="s">
        <v>3014</v>
      </c>
      <c r="I1046" s="3" t="s">
        <v>538</v>
      </c>
      <c r="M1046" s="3" t="s">
        <v>558</v>
      </c>
      <c r="N1046" s="3" t="s">
        <v>723</v>
      </c>
      <c r="Q1046" s="16" t="s">
        <v>2997</v>
      </c>
      <c r="R1046" s="16" t="s">
        <v>45</v>
      </c>
      <c r="S1046" s="38">
        <v>31148</v>
      </c>
      <c r="T1046" s="16">
        <v>2030</v>
      </c>
      <c r="U1046" s="38">
        <v>685354</v>
      </c>
      <c r="V1046" s="16">
        <v>2045</v>
      </c>
      <c r="W1046" s="3" t="s">
        <v>98</v>
      </c>
      <c r="X1046" s="3" t="s">
        <v>438</v>
      </c>
      <c r="Y1046" s="16" t="s">
        <v>439</v>
      </c>
      <c r="Z1046" s="16" t="s">
        <v>440</v>
      </c>
      <c r="AA1046" s="16" t="s">
        <v>439</v>
      </c>
      <c r="AB1046" s="16" t="s">
        <v>438</v>
      </c>
      <c r="AC1046" s="16" t="s">
        <v>441</v>
      </c>
      <c r="AD1046" s="16" t="s">
        <v>438</v>
      </c>
      <c r="AE1046" s="3"/>
      <c r="AF1046" s="3"/>
    </row>
    <row r="1047" spans="1:32" ht="331.5">
      <c r="A1047" s="16" t="s">
        <v>382</v>
      </c>
      <c r="B1047" s="19" t="s">
        <v>383</v>
      </c>
      <c r="E1047" s="3" t="s">
        <v>384</v>
      </c>
      <c r="F1047" s="16" t="s">
        <v>385</v>
      </c>
      <c r="G1047" s="16" t="s">
        <v>3015</v>
      </c>
      <c r="H1047" s="3" t="s">
        <v>3016</v>
      </c>
      <c r="I1047" s="3" t="s">
        <v>13</v>
      </c>
      <c r="M1047" s="3" t="s">
        <v>747</v>
      </c>
      <c r="N1047" s="3" t="s">
        <v>746</v>
      </c>
      <c r="O1047" s="3" t="s">
        <v>549</v>
      </c>
      <c r="Q1047" s="16" t="s">
        <v>2997</v>
      </c>
      <c r="R1047" s="16" t="s">
        <v>45</v>
      </c>
      <c r="S1047" s="38">
        <v>34244</v>
      </c>
      <c r="T1047" s="16">
        <v>2030</v>
      </c>
      <c r="U1047" s="38">
        <v>1670994</v>
      </c>
      <c r="V1047" s="16">
        <v>2045</v>
      </c>
      <c r="W1047" s="3" t="s">
        <v>98</v>
      </c>
      <c r="X1047" s="3" t="s">
        <v>438</v>
      </c>
      <c r="Y1047" s="16" t="s">
        <v>439</v>
      </c>
      <c r="Z1047" s="16" t="s">
        <v>440</v>
      </c>
      <c r="AA1047" s="16" t="s">
        <v>439</v>
      </c>
      <c r="AB1047" s="16" t="s">
        <v>438</v>
      </c>
      <c r="AC1047" s="16" t="s">
        <v>441</v>
      </c>
      <c r="AD1047" s="16" t="s">
        <v>438</v>
      </c>
      <c r="AE1047" s="3"/>
      <c r="AF1047" s="3"/>
    </row>
    <row r="1048" spans="1:32" ht="331.5">
      <c r="A1048" s="16" t="s">
        <v>382</v>
      </c>
      <c r="B1048" s="19" t="s">
        <v>383</v>
      </c>
      <c r="E1048" s="3" t="s">
        <v>384</v>
      </c>
      <c r="F1048" s="16" t="s">
        <v>385</v>
      </c>
      <c r="G1048" s="16" t="s">
        <v>3017</v>
      </c>
      <c r="H1048" s="3" t="s">
        <v>3018</v>
      </c>
      <c r="I1048" s="3" t="s">
        <v>11</v>
      </c>
      <c r="M1048" s="3" t="s">
        <v>552</v>
      </c>
      <c r="N1048" s="3" t="s">
        <v>509</v>
      </c>
      <c r="Q1048" s="16" t="s">
        <v>2997</v>
      </c>
      <c r="R1048" s="16" t="s">
        <v>45</v>
      </c>
      <c r="S1048" s="38">
        <v>8823413</v>
      </c>
      <c r="T1048" s="16">
        <v>2030</v>
      </c>
      <c r="U1048" s="38">
        <v>0</v>
      </c>
      <c r="V1048" s="16">
        <v>2045</v>
      </c>
      <c r="W1048" s="3" t="s">
        <v>98</v>
      </c>
      <c r="X1048" s="3" t="s">
        <v>438</v>
      </c>
      <c r="Y1048" s="16" t="s">
        <v>439</v>
      </c>
      <c r="Z1048" s="16" t="s">
        <v>440</v>
      </c>
      <c r="AA1048" s="16" t="s">
        <v>439</v>
      </c>
      <c r="AB1048" s="16" t="s">
        <v>438</v>
      </c>
      <c r="AC1048" s="16" t="s">
        <v>441</v>
      </c>
      <c r="AD1048" s="16" t="s">
        <v>438</v>
      </c>
      <c r="AE1048" s="3"/>
      <c r="AF1048" s="3"/>
    </row>
    <row r="1049" spans="1:32" ht="331.5">
      <c r="A1049" s="16" t="s">
        <v>382</v>
      </c>
      <c r="B1049" s="19" t="s">
        <v>383</v>
      </c>
      <c r="E1049" s="3" t="s">
        <v>384</v>
      </c>
      <c r="F1049" s="16" t="s">
        <v>385</v>
      </c>
      <c r="G1049" s="16" t="s">
        <v>3019</v>
      </c>
      <c r="H1049" s="3" t="s">
        <v>3020</v>
      </c>
      <c r="I1049" s="3" t="s">
        <v>11</v>
      </c>
      <c r="M1049" s="3" t="s">
        <v>509</v>
      </c>
      <c r="N1049" s="3" t="s">
        <v>742</v>
      </c>
      <c r="O1049" s="43" t="s">
        <v>827</v>
      </c>
      <c r="Q1049" s="16" t="s">
        <v>2997</v>
      </c>
      <c r="R1049" s="16" t="s">
        <v>45</v>
      </c>
      <c r="S1049" s="38">
        <v>1119736</v>
      </c>
      <c r="T1049" s="16">
        <v>2030</v>
      </c>
      <c r="U1049" s="38">
        <v>0</v>
      </c>
      <c r="V1049" s="16">
        <v>2045</v>
      </c>
      <c r="W1049" s="3" t="s">
        <v>98</v>
      </c>
      <c r="X1049" s="3" t="s">
        <v>438</v>
      </c>
      <c r="Y1049" s="16" t="s">
        <v>439</v>
      </c>
      <c r="Z1049" s="16" t="s">
        <v>440</v>
      </c>
      <c r="AA1049" s="16" t="s">
        <v>441</v>
      </c>
      <c r="AB1049" s="16" t="s">
        <v>438</v>
      </c>
      <c r="AC1049" s="16" t="s">
        <v>441</v>
      </c>
      <c r="AD1049" s="16" t="s">
        <v>438</v>
      </c>
      <c r="AE1049" s="3"/>
      <c r="AF1049" s="3"/>
    </row>
    <row r="1050" spans="1:32" ht="331.5">
      <c r="A1050" s="16" t="s">
        <v>382</v>
      </c>
      <c r="B1050" s="19" t="s">
        <v>383</v>
      </c>
      <c r="E1050" s="3" t="s">
        <v>384</v>
      </c>
      <c r="F1050" s="16" t="s">
        <v>385</v>
      </c>
      <c r="G1050" s="16" t="s">
        <v>3021</v>
      </c>
      <c r="H1050" s="3" t="s">
        <v>3022</v>
      </c>
      <c r="I1050" s="3" t="s">
        <v>538</v>
      </c>
      <c r="M1050" s="3" t="s">
        <v>542</v>
      </c>
      <c r="N1050" s="3" t="s">
        <v>539</v>
      </c>
      <c r="Q1050" s="16" t="s">
        <v>2997</v>
      </c>
      <c r="R1050" s="16" t="s">
        <v>45</v>
      </c>
      <c r="S1050" s="38">
        <v>5032672</v>
      </c>
      <c r="T1050" s="16">
        <v>2030</v>
      </c>
      <c r="U1050" s="38">
        <v>6434191</v>
      </c>
      <c r="V1050" s="16">
        <v>2045</v>
      </c>
      <c r="W1050" s="3" t="s">
        <v>98</v>
      </c>
      <c r="X1050" s="3" t="s">
        <v>438</v>
      </c>
      <c r="Y1050" s="16" t="s">
        <v>439</v>
      </c>
      <c r="Z1050" s="16" t="s">
        <v>440</v>
      </c>
      <c r="AA1050" s="16" t="s">
        <v>441</v>
      </c>
      <c r="AB1050" s="16" t="s">
        <v>438</v>
      </c>
      <c r="AC1050" s="16" t="s">
        <v>441</v>
      </c>
      <c r="AD1050" s="16" t="s">
        <v>438</v>
      </c>
      <c r="AE1050" s="3"/>
      <c r="AF1050" s="3"/>
    </row>
    <row r="1051" spans="1:32" ht="331.5">
      <c r="A1051" s="16" t="s">
        <v>382</v>
      </c>
      <c r="B1051" s="19" t="s">
        <v>383</v>
      </c>
      <c r="E1051" s="3" t="s">
        <v>384</v>
      </c>
      <c r="F1051" s="16" t="s">
        <v>385</v>
      </c>
      <c r="G1051" s="16" t="s">
        <v>3023</v>
      </c>
      <c r="H1051" s="3" t="s">
        <v>3024</v>
      </c>
      <c r="I1051" s="3" t="s">
        <v>447</v>
      </c>
      <c r="M1051" s="3" t="s">
        <v>448</v>
      </c>
      <c r="Q1051" s="16" t="s">
        <v>2997</v>
      </c>
      <c r="R1051" s="16" t="s">
        <v>45</v>
      </c>
      <c r="S1051" s="38">
        <v>5240</v>
      </c>
      <c r="T1051" s="16">
        <v>2030</v>
      </c>
      <c r="U1051" s="38">
        <v>10480</v>
      </c>
      <c r="V1051" s="16">
        <v>2045</v>
      </c>
      <c r="W1051" s="3" t="s">
        <v>98</v>
      </c>
      <c r="X1051" s="3" t="s">
        <v>438</v>
      </c>
      <c r="Y1051" s="16" t="s">
        <v>439</v>
      </c>
      <c r="Z1051" s="16" t="s">
        <v>440</v>
      </c>
      <c r="AA1051" s="16" t="s">
        <v>439</v>
      </c>
      <c r="AB1051" s="16" t="s">
        <v>438</v>
      </c>
      <c r="AC1051" s="16" t="s">
        <v>441</v>
      </c>
      <c r="AD1051" s="16" t="s">
        <v>438</v>
      </c>
      <c r="AE1051" s="3"/>
      <c r="AF1051" s="3"/>
    </row>
    <row r="1052" spans="1:32" ht="331.5">
      <c r="A1052" s="16" t="s">
        <v>382</v>
      </c>
      <c r="B1052" s="19" t="s">
        <v>383</v>
      </c>
      <c r="E1052" s="3" t="s">
        <v>384</v>
      </c>
      <c r="F1052" s="16" t="s">
        <v>385</v>
      </c>
      <c r="G1052" s="16" t="s">
        <v>3025</v>
      </c>
      <c r="H1052" s="3" t="s">
        <v>3026</v>
      </c>
      <c r="I1052" s="3" t="s">
        <v>11</v>
      </c>
      <c r="J1052" s="3" t="s">
        <v>13</v>
      </c>
      <c r="M1052" s="3" t="s">
        <v>1051</v>
      </c>
      <c r="N1052" s="3" t="s">
        <v>941</v>
      </c>
      <c r="O1052" s="3" t="s">
        <v>630</v>
      </c>
      <c r="Q1052" s="16" t="s">
        <v>2997</v>
      </c>
      <c r="R1052" s="16" t="s">
        <v>45</v>
      </c>
      <c r="S1052" s="38">
        <v>1716633</v>
      </c>
      <c r="T1052" s="16">
        <v>2030</v>
      </c>
      <c r="U1052" s="38">
        <v>1667653</v>
      </c>
      <c r="V1052" s="16">
        <v>2045</v>
      </c>
      <c r="W1052" s="3" t="s">
        <v>98</v>
      </c>
      <c r="X1052" s="3" t="s">
        <v>438</v>
      </c>
      <c r="Y1052" s="16" t="s">
        <v>439</v>
      </c>
      <c r="Z1052" s="16" t="s">
        <v>440</v>
      </c>
      <c r="AA1052" s="16" t="s">
        <v>439</v>
      </c>
      <c r="AB1052" s="16" t="s">
        <v>438</v>
      </c>
      <c r="AC1052" s="16" t="s">
        <v>441</v>
      </c>
      <c r="AD1052" s="16" t="s">
        <v>438</v>
      </c>
      <c r="AE1052" s="3"/>
      <c r="AF1052" s="3"/>
    </row>
    <row r="1053" spans="1:32" ht="331.5">
      <c r="A1053" s="16" t="s">
        <v>382</v>
      </c>
      <c r="B1053" s="19" t="s">
        <v>383</v>
      </c>
      <c r="E1053" s="3" t="s">
        <v>384</v>
      </c>
      <c r="F1053" s="16" t="s">
        <v>385</v>
      </c>
      <c r="G1053" s="16" t="s">
        <v>3027</v>
      </c>
      <c r="H1053" s="3" t="s">
        <v>3028</v>
      </c>
      <c r="I1053" s="3" t="s">
        <v>15</v>
      </c>
      <c r="M1053" s="3" t="s">
        <v>566</v>
      </c>
      <c r="Q1053" s="16" t="s">
        <v>2997</v>
      </c>
      <c r="R1053" s="16" t="s">
        <v>45</v>
      </c>
      <c r="S1053" s="38">
        <v>2103890</v>
      </c>
      <c r="T1053" s="16">
        <v>2030</v>
      </c>
      <c r="U1053" s="38">
        <v>2536847</v>
      </c>
      <c r="V1053" s="16">
        <v>2045</v>
      </c>
      <c r="W1053" s="3" t="s">
        <v>98</v>
      </c>
      <c r="X1053" s="3" t="s">
        <v>438</v>
      </c>
      <c r="Y1053" s="16" t="s">
        <v>439</v>
      </c>
      <c r="Z1053" s="16" t="s">
        <v>440</v>
      </c>
      <c r="AA1053" s="16" t="s">
        <v>439</v>
      </c>
      <c r="AB1053" s="16" t="s">
        <v>438</v>
      </c>
      <c r="AC1053" s="16" t="s">
        <v>441</v>
      </c>
      <c r="AD1053" s="16" t="s">
        <v>438</v>
      </c>
      <c r="AE1053" s="3"/>
      <c r="AF1053" s="3"/>
    </row>
    <row r="1054" spans="1:32" ht="331.5">
      <c r="A1054" s="16" t="s">
        <v>382</v>
      </c>
      <c r="B1054" s="19" t="s">
        <v>383</v>
      </c>
      <c r="E1054" s="3" t="s">
        <v>384</v>
      </c>
      <c r="F1054" s="16" t="s">
        <v>385</v>
      </c>
      <c r="G1054" s="16" t="s">
        <v>3029</v>
      </c>
      <c r="H1054" s="3" t="s">
        <v>3030</v>
      </c>
      <c r="I1054" s="3" t="s">
        <v>15</v>
      </c>
      <c r="M1054" s="3" t="s">
        <v>1169</v>
      </c>
      <c r="N1054" s="3" t="s">
        <v>592</v>
      </c>
      <c r="Q1054" s="16" t="s">
        <v>2997</v>
      </c>
      <c r="R1054" s="16" t="s">
        <v>45</v>
      </c>
      <c r="S1054" s="38" t="s">
        <v>45</v>
      </c>
      <c r="T1054" s="39" t="s">
        <v>438</v>
      </c>
      <c r="U1054" s="38" t="s">
        <v>438</v>
      </c>
      <c r="V1054" s="16" t="s">
        <v>438</v>
      </c>
      <c r="W1054" s="3" t="s">
        <v>438</v>
      </c>
      <c r="X1054" s="3" t="s">
        <v>438</v>
      </c>
      <c r="Y1054" s="16" t="s">
        <v>439</v>
      </c>
      <c r="Z1054" s="16" t="s">
        <v>440</v>
      </c>
      <c r="AA1054" s="16" t="s">
        <v>441</v>
      </c>
      <c r="AB1054" s="16" t="s">
        <v>438</v>
      </c>
      <c r="AC1054" s="16" t="s">
        <v>441</v>
      </c>
      <c r="AD1054" s="16" t="s">
        <v>438</v>
      </c>
      <c r="AE1054" s="3"/>
      <c r="AF1054" s="3"/>
    </row>
    <row r="1055" spans="1:32" ht="331.5">
      <c r="A1055" s="16" t="s">
        <v>382</v>
      </c>
      <c r="B1055" s="19" t="s">
        <v>383</v>
      </c>
      <c r="E1055" s="3" t="s">
        <v>384</v>
      </c>
      <c r="F1055" s="16" t="s">
        <v>385</v>
      </c>
      <c r="G1055" s="16" t="s">
        <v>3031</v>
      </c>
      <c r="H1055" s="3" t="s">
        <v>3032</v>
      </c>
      <c r="I1055" s="3" t="s">
        <v>15</v>
      </c>
      <c r="M1055" s="3" t="s">
        <v>575</v>
      </c>
      <c r="N1055" s="3" t="s">
        <v>972</v>
      </c>
      <c r="Q1055" s="16" t="s">
        <v>2997</v>
      </c>
      <c r="R1055" s="16" t="s">
        <v>45</v>
      </c>
      <c r="S1055" s="38">
        <v>244169</v>
      </c>
      <c r="T1055" s="16">
        <v>2030</v>
      </c>
      <c r="U1055" s="38">
        <v>0</v>
      </c>
      <c r="V1055" s="16">
        <v>2045</v>
      </c>
      <c r="W1055" s="3" t="s">
        <v>98</v>
      </c>
      <c r="X1055" s="3" t="s">
        <v>438</v>
      </c>
      <c r="Y1055" s="16" t="s">
        <v>439</v>
      </c>
      <c r="Z1055" s="16" t="s">
        <v>440</v>
      </c>
      <c r="AA1055" s="16" t="s">
        <v>439</v>
      </c>
      <c r="AB1055" s="16" t="s">
        <v>438</v>
      </c>
      <c r="AC1055" s="16" t="s">
        <v>441</v>
      </c>
      <c r="AD1055" s="16" t="s">
        <v>438</v>
      </c>
      <c r="AE1055" s="3"/>
      <c r="AF1055" s="3"/>
    </row>
    <row r="1056" spans="1:32" ht="89.25">
      <c r="A1056" s="16" t="s">
        <v>386</v>
      </c>
      <c r="B1056" s="19" t="s">
        <v>387</v>
      </c>
      <c r="E1056" s="3" t="s">
        <v>388</v>
      </c>
      <c r="F1056" s="16" t="s">
        <v>389</v>
      </c>
      <c r="G1056" s="16" t="s">
        <v>3033</v>
      </c>
      <c r="H1056" s="3" t="s">
        <v>1743</v>
      </c>
      <c r="I1056" s="3" t="s">
        <v>538</v>
      </c>
      <c r="J1056" s="3" t="s">
        <v>11</v>
      </c>
      <c r="M1056" s="3" t="s">
        <v>539</v>
      </c>
      <c r="N1056" s="3" t="s">
        <v>541</v>
      </c>
      <c r="O1056" s="3" t="s">
        <v>548</v>
      </c>
      <c r="P1056" s="3" t="s">
        <v>549</v>
      </c>
      <c r="Q1056" s="16" t="s">
        <v>3034</v>
      </c>
      <c r="R1056" s="16" t="s">
        <v>45</v>
      </c>
      <c r="S1056" s="38" t="s">
        <v>45</v>
      </c>
      <c r="T1056" s="39" t="s">
        <v>438</v>
      </c>
      <c r="U1056" s="38" t="s">
        <v>438</v>
      </c>
      <c r="V1056" s="16" t="s">
        <v>438</v>
      </c>
      <c r="W1056" s="3" t="s">
        <v>438</v>
      </c>
      <c r="X1056" s="3" t="s">
        <v>438</v>
      </c>
      <c r="Y1056" s="16" t="s">
        <v>439</v>
      </c>
      <c r="Z1056" s="16" t="s">
        <v>440</v>
      </c>
      <c r="AA1056" s="16" t="s">
        <v>441</v>
      </c>
      <c r="AB1056" s="16" t="s">
        <v>438</v>
      </c>
      <c r="AC1056" s="16" t="s">
        <v>441</v>
      </c>
      <c r="AD1056" s="16" t="s">
        <v>438</v>
      </c>
      <c r="AE1056" s="3"/>
      <c r="AF1056" s="3"/>
    </row>
    <row r="1057" spans="1:32" ht="89.25">
      <c r="A1057" s="16" t="s">
        <v>386</v>
      </c>
      <c r="B1057" s="19" t="s">
        <v>387</v>
      </c>
      <c r="E1057" s="3" t="s">
        <v>388</v>
      </c>
      <c r="F1057" s="16" t="s">
        <v>389</v>
      </c>
      <c r="G1057" s="16" t="s">
        <v>3035</v>
      </c>
      <c r="H1057" s="3" t="s">
        <v>3036</v>
      </c>
      <c r="I1057" s="3" t="s">
        <v>538</v>
      </c>
      <c r="J1057" s="3" t="s">
        <v>11</v>
      </c>
      <c r="M1057" s="3" t="s">
        <v>539</v>
      </c>
      <c r="N1057" s="3" t="s">
        <v>548</v>
      </c>
      <c r="O1057" s="3" t="s">
        <v>561</v>
      </c>
      <c r="P1057" s="3" t="s">
        <v>541</v>
      </c>
      <c r="Q1057" s="16" t="s">
        <v>3034</v>
      </c>
      <c r="R1057" s="16" t="s">
        <v>45</v>
      </c>
      <c r="S1057" s="38" t="s">
        <v>45</v>
      </c>
      <c r="T1057" s="39" t="s">
        <v>438</v>
      </c>
      <c r="U1057" s="38" t="s">
        <v>438</v>
      </c>
      <c r="V1057" s="16" t="s">
        <v>438</v>
      </c>
      <c r="W1057" s="3" t="s">
        <v>438</v>
      </c>
      <c r="X1057" s="3" t="s">
        <v>438</v>
      </c>
      <c r="Y1057" s="16" t="s">
        <v>439</v>
      </c>
      <c r="Z1057" s="16" t="s">
        <v>440</v>
      </c>
      <c r="AA1057" s="16" t="s">
        <v>441</v>
      </c>
      <c r="AB1057" s="16" t="s">
        <v>438</v>
      </c>
      <c r="AC1057" s="16" t="s">
        <v>441</v>
      </c>
      <c r="AD1057" s="16" t="s">
        <v>438</v>
      </c>
      <c r="AE1057" s="3"/>
      <c r="AF1057" s="3"/>
    </row>
    <row r="1058" spans="1:32" ht="89.25">
      <c r="A1058" s="16" t="s">
        <v>386</v>
      </c>
      <c r="B1058" s="19" t="s">
        <v>387</v>
      </c>
      <c r="E1058" s="3" t="s">
        <v>388</v>
      </c>
      <c r="F1058" s="16" t="s">
        <v>389</v>
      </c>
      <c r="G1058" s="16" t="s">
        <v>3037</v>
      </c>
      <c r="H1058" s="3" t="s">
        <v>1155</v>
      </c>
      <c r="I1058" s="3" t="s">
        <v>14</v>
      </c>
      <c r="M1058" s="3" t="s">
        <v>461</v>
      </c>
      <c r="Q1058" s="16" t="s">
        <v>3038</v>
      </c>
      <c r="R1058" s="16" t="s">
        <v>45</v>
      </c>
      <c r="S1058" s="38" t="s">
        <v>45</v>
      </c>
      <c r="T1058" s="39" t="s">
        <v>438</v>
      </c>
      <c r="U1058" s="38" t="s">
        <v>438</v>
      </c>
      <c r="V1058" s="16" t="s">
        <v>438</v>
      </c>
      <c r="W1058" s="3" t="s">
        <v>438</v>
      </c>
      <c r="X1058" s="3" t="s">
        <v>438</v>
      </c>
      <c r="Y1058" s="16" t="s">
        <v>439</v>
      </c>
      <c r="Z1058" s="16" t="s">
        <v>440</v>
      </c>
      <c r="AA1058" s="16" t="s">
        <v>441</v>
      </c>
      <c r="AB1058" s="16" t="s">
        <v>438</v>
      </c>
      <c r="AC1058" s="16" t="s">
        <v>441</v>
      </c>
      <c r="AD1058" s="16" t="s">
        <v>438</v>
      </c>
      <c r="AE1058" s="3"/>
      <c r="AF1058" s="3"/>
    </row>
    <row r="1059" spans="1:32" ht="114.75">
      <c r="A1059" s="16" t="s">
        <v>386</v>
      </c>
      <c r="B1059" s="19" t="s">
        <v>387</v>
      </c>
      <c r="E1059" s="3" t="s">
        <v>388</v>
      </c>
      <c r="F1059" s="16" t="s">
        <v>389</v>
      </c>
      <c r="G1059" s="16" t="s">
        <v>3039</v>
      </c>
      <c r="H1059" s="3" t="s">
        <v>1157</v>
      </c>
      <c r="I1059" s="3" t="s">
        <v>14</v>
      </c>
      <c r="M1059" s="3" t="s">
        <v>512</v>
      </c>
      <c r="N1059" s="3" t="s">
        <v>520</v>
      </c>
      <c r="O1059" s="3" t="s">
        <v>519</v>
      </c>
      <c r="Q1059" s="16" t="s">
        <v>3040</v>
      </c>
      <c r="R1059" s="16" t="s">
        <v>45</v>
      </c>
      <c r="S1059" s="38">
        <v>76700000</v>
      </c>
      <c r="T1059" s="16">
        <v>2050</v>
      </c>
      <c r="U1059" s="38" t="s">
        <v>45</v>
      </c>
      <c r="V1059" s="16" t="s">
        <v>438</v>
      </c>
      <c r="W1059" s="3" t="s">
        <v>3041</v>
      </c>
      <c r="X1059" s="3" t="s">
        <v>438</v>
      </c>
      <c r="Y1059" s="16" t="s">
        <v>439</v>
      </c>
      <c r="Z1059" s="16" t="s">
        <v>440</v>
      </c>
      <c r="AA1059" s="16" t="s">
        <v>441</v>
      </c>
      <c r="AB1059" s="16" t="s">
        <v>438</v>
      </c>
      <c r="AC1059" s="16" t="s">
        <v>441</v>
      </c>
      <c r="AD1059" s="16" t="s">
        <v>438</v>
      </c>
      <c r="AE1059" s="3"/>
      <c r="AF1059" s="3"/>
    </row>
    <row r="1060" spans="1:32" ht="89.25">
      <c r="A1060" s="16" t="s">
        <v>386</v>
      </c>
      <c r="B1060" s="19" t="s">
        <v>387</v>
      </c>
      <c r="E1060" s="3" t="s">
        <v>388</v>
      </c>
      <c r="F1060" s="16" t="s">
        <v>389</v>
      </c>
      <c r="G1060" s="16" t="s">
        <v>3042</v>
      </c>
      <c r="H1060" s="3" t="s">
        <v>1750</v>
      </c>
      <c r="I1060" s="3" t="s">
        <v>14</v>
      </c>
      <c r="M1060" s="3" t="s">
        <v>516</v>
      </c>
      <c r="N1060" s="3" t="s">
        <v>435</v>
      </c>
      <c r="Q1060" s="16" t="s">
        <v>3043</v>
      </c>
      <c r="R1060" s="16" t="s">
        <v>45</v>
      </c>
      <c r="S1060" s="38" t="s">
        <v>45</v>
      </c>
      <c r="T1060" s="39" t="s">
        <v>438</v>
      </c>
      <c r="U1060" s="38" t="s">
        <v>438</v>
      </c>
      <c r="V1060" s="16" t="s">
        <v>438</v>
      </c>
      <c r="W1060" s="3" t="s">
        <v>438</v>
      </c>
      <c r="X1060" s="3" t="s">
        <v>438</v>
      </c>
      <c r="Y1060" s="16" t="s">
        <v>439</v>
      </c>
      <c r="Z1060" s="16" t="s">
        <v>440</v>
      </c>
      <c r="AA1060" s="16" t="s">
        <v>441</v>
      </c>
      <c r="AB1060" s="16" t="s">
        <v>438</v>
      </c>
      <c r="AC1060" s="16" t="s">
        <v>441</v>
      </c>
      <c r="AD1060" s="16" t="s">
        <v>438</v>
      </c>
      <c r="AE1060" s="3"/>
      <c r="AF1060" s="3"/>
    </row>
    <row r="1061" spans="1:32" ht="89.25">
      <c r="A1061" s="16" t="s">
        <v>386</v>
      </c>
      <c r="B1061" s="19" t="s">
        <v>387</v>
      </c>
      <c r="E1061" s="3" t="s">
        <v>388</v>
      </c>
      <c r="F1061" s="16" t="s">
        <v>389</v>
      </c>
      <c r="G1061" s="16" t="s">
        <v>3044</v>
      </c>
      <c r="H1061" s="3" t="s">
        <v>1753</v>
      </c>
      <c r="I1061" s="3" t="s">
        <v>14</v>
      </c>
      <c r="M1061" s="3" t="s">
        <v>529</v>
      </c>
      <c r="N1061" s="3" t="s">
        <v>528</v>
      </c>
      <c r="Q1061" s="16" t="s">
        <v>3045</v>
      </c>
      <c r="R1061" s="16" t="s">
        <v>45</v>
      </c>
      <c r="S1061" s="38" t="s">
        <v>45</v>
      </c>
      <c r="T1061" s="39" t="s">
        <v>438</v>
      </c>
      <c r="U1061" s="38" t="s">
        <v>438</v>
      </c>
      <c r="V1061" s="16" t="s">
        <v>438</v>
      </c>
      <c r="W1061" s="3" t="s">
        <v>438</v>
      </c>
      <c r="X1061" s="3" t="s">
        <v>438</v>
      </c>
      <c r="Y1061" s="16" t="s">
        <v>439</v>
      </c>
      <c r="Z1061" s="16" t="s">
        <v>440</v>
      </c>
      <c r="AA1061" s="16" t="s">
        <v>441</v>
      </c>
      <c r="AB1061" s="16" t="s">
        <v>438</v>
      </c>
      <c r="AC1061" s="16" t="s">
        <v>441</v>
      </c>
      <c r="AD1061" s="16" t="s">
        <v>438</v>
      </c>
      <c r="AE1061" s="3"/>
      <c r="AF1061" s="3"/>
    </row>
    <row r="1062" spans="1:32" ht="89.25">
      <c r="A1062" s="16" t="s">
        <v>386</v>
      </c>
      <c r="B1062" s="19" t="s">
        <v>387</v>
      </c>
      <c r="E1062" s="3" t="s">
        <v>388</v>
      </c>
      <c r="F1062" s="16" t="s">
        <v>389</v>
      </c>
      <c r="G1062" s="16" t="s">
        <v>3046</v>
      </c>
      <c r="H1062" s="3" t="s">
        <v>1756</v>
      </c>
      <c r="I1062" s="3" t="s">
        <v>14</v>
      </c>
      <c r="M1062" s="3" t="s">
        <v>528</v>
      </c>
      <c r="N1062" s="3" t="s">
        <v>435</v>
      </c>
      <c r="Q1062" s="16" t="s">
        <v>3045</v>
      </c>
      <c r="R1062" s="16" t="s">
        <v>45</v>
      </c>
      <c r="S1062" s="38" t="s">
        <v>45</v>
      </c>
      <c r="T1062" s="39" t="s">
        <v>438</v>
      </c>
      <c r="U1062" s="38" t="s">
        <v>438</v>
      </c>
      <c r="V1062" s="16" t="s">
        <v>438</v>
      </c>
      <c r="W1062" s="3" t="s">
        <v>438</v>
      </c>
      <c r="X1062" s="3" t="s">
        <v>438</v>
      </c>
      <c r="Y1062" s="16" t="s">
        <v>439</v>
      </c>
      <c r="Z1062" s="16" t="s">
        <v>440</v>
      </c>
      <c r="AA1062" s="16" t="s">
        <v>441</v>
      </c>
      <c r="AB1062" s="16" t="s">
        <v>438</v>
      </c>
      <c r="AC1062" s="16" t="s">
        <v>441</v>
      </c>
      <c r="AD1062" s="16" t="s">
        <v>438</v>
      </c>
      <c r="AE1062" s="3"/>
      <c r="AF1062" s="3"/>
    </row>
    <row r="1063" spans="1:32" ht="369.75">
      <c r="A1063" s="16" t="s">
        <v>386</v>
      </c>
      <c r="B1063" s="19" t="s">
        <v>387</v>
      </c>
      <c r="E1063" s="3" t="s">
        <v>388</v>
      </c>
      <c r="F1063" s="16" t="s">
        <v>389</v>
      </c>
      <c r="G1063" s="16" t="s">
        <v>3047</v>
      </c>
      <c r="H1063" s="3" t="s">
        <v>839</v>
      </c>
      <c r="I1063" s="3" t="s">
        <v>16</v>
      </c>
      <c r="M1063" s="3" t="s">
        <v>1084</v>
      </c>
      <c r="Q1063" s="16" t="s">
        <v>3048</v>
      </c>
      <c r="R1063" s="16" t="s">
        <v>45</v>
      </c>
      <c r="S1063" s="38" t="s">
        <v>45</v>
      </c>
      <c r="T1063" s="39" t="s">
        <v>438</v>
      </c>
      <c r="U1063" s="38" t="s">
        <v>438</v>
      </c>
      <c r="V1063" s="16" t="s">
        <v>438</v>
      </c>
      <c r="W1063" s="3" t="s">
        <v>438</v>
      </c>
      <c r="X1063" s="3" t="s">
        <v>438</v>
      </c>
      <c r="Y1063" s="16" t="s">
        <v>439</v>
      </c>
      <c r="Z1063" s="16" t="s">
        <v>440</v>
      </c>
      <c r="AA1063" s="16" t="s">
        <v>441</v>
      </c>
      <c r="AB1063" s="16" t="s">
        <v>438</v>
      </c>
      <c r="AC1063" s="16" t="s">
        <v>441</v>
      </c>
      <c r="AD1063" s="16" t="s">
        <v>438</v>
      </c>
    </row>
    <row r="1064" spans="1:32" ht="140.25">
      <c r="A1064" s="16" t="s">
        <v>386</v>
      </c>
      <c r="B1064" s="19" t="s">
        <v>387</v>
      </c>
      <c r="E1064" s="3" t="s">
        <v>388</v>
      </c>
      <c r="F1064" s="16" t="s">
        <v>389</v>
      </c>
      <c r="G1064" s="16" t="s">
        <v>3049</v>
      </c>
      <c r="H1064" s="3" t="s">
        <v>1758</v>
      </c>
      <c r="I1064" s="3" t="s">
        <v>16</v>
      </c>
      <c r="J1064" s="3" t="s">
        <v>15</v>
      </c>
      <c r="M1064" s="3" t="s">
        <v>1084</v>
      </c>
      <c r="N1064" s="3" t="s">
        <v>566</v>
      </c>
      <c r="Q1064" s="16" t="s">
        <v>3050</v>
      </c>
      <c r="R1064" s="16" t="s">
        <v>45</v>
      </c>
      <c r="S1064" s="38" t="s">
        <v>45</v>
      </c>
      <c r="T1064" s="39" t="s">
        <v>438</v>
      </c>
      <c r="U1064" s="38" t="s">
        <v>438</v>
      </c>
      <c r="V1064" s="16" t="s">
        <v>438</v>
      </c>
      <c r="W1064" s="3" t="s">
        <v>438</v>
      </c>
      <c r="X1064" s="3" t="s">
        <v>438</v>
      </c>
      <c r="Y1064" s="16" t="s">
        <v>439</v>
      </c>
      <c r="Z1064" s="16" t="s">
        <v>440</v>
      </c>
      <c r="AA1064" s="16" t="s">
        <v>441</v>
      </c>
      <c r="AB1064" s="16" t="s">
        <v>438</v>
      </c>
      <c r="AC1064" s="16" t="s">
        <v>441</v>
      </c>
      <c r="AD1064" s="16" t="s">
        <v>438</v>
      </c>
      <c r="AE1064" s="3"/>
      <c r="AF1064" s="3"/>
    </row>
    <row r="1065" spans="1:32" ht="191.25">
      <c r="A1065" s="16" t="s">
        <v>386</v>
      </c>
      <c r="B1065" s="19" t="s">
        <v>387</v>
      </c>
      <c r="E1065" s="3" t="s">
        <v>388</v>
      </c>
      <c r="F1065" s="16" t="s">
        <v>389</v>
      </c>
      <c r="G1065" s="16" t="s">
        <v>3051</v>
      </c>
      <c r="H1065" s="3" t="s">
        <v>3052</v>
      </c>
      <c r="I1065" s="3" t="s">
        <v>447</v>
      </c>
      <c r="M1065" s="3" t="s">
        <v>448</v>
      </c>
      <c r="Q1065" s="16" t="s">
        <v>3053</v>
      </c>
      <c r="R1065" s="16" t="s">
        <v>45</v>
      </c>
      <c r="S1065" s="38" t="s">
        <v>3054</v>
      </c>
      <c r="T1065" s="16" t="s">
        <v>437</v>
      </c>
      <c r="U1065" s="38" t="s">
        <v>45</v>
      </c>
      <c r="V1065" s="16" t="s">
        <v>438</v>
      </c>
      <c r="W1065" s="3" t="s">
        <v>3041</v>
      </c>
      <c r="X1065" s="3" t="s">
        <v>438</v>
      </c>
      <c r="Y1065" s="16" t="s">
        <v>439</v>
      </c>
      <c r="Z1065" s="16" t="s">
        <v>550</v>
      </c>
      <c r="AA1065" s="16" t="s">
        <v>441</v>
      </c>
      <c r="AB1065" s="16" t="s">
        <v>438</v>
      </c>
      <c r="AC1065" s="16" t="s">
        <v>441</v>
      </c>
      <c r="AD1065" s="16" t="s">
        <v>438</v>
      </c>
      <c r="AE1065" s="3"/>
      <c r="AF1065" s="3"/>
    </row>
    <row r="1066" spans="1:32" ht="127.5">
      <c r="A1066" s="16" t="s">
        <v>386</v>
      </c>
      <c r="B1066" s="19" t="s">
        <v>387</v>
      </c>
      <c r="E1066" s="3" t="s">
        <v>388</v>
      </c>
      <c r="F1066" s="16" t="s">
        <v>389</v>
      </c>
      <c r="G1066" s="16" t="s">
        <v>3055</v>
      </c>
      <c r="H1066" s="3" t="s">
        <v>2990</v>
      </c>
      <c r="I1066" s="3" t="s">
        <v>447</v>
      </c>
      <c r="M1066" s="3" t="s">
        <v>1343</v>
      </c>
      <c r="Q1066" s="16" t="s">
        <v>3056</v>
      </c>
      <c r="R1066" s="16" t="s">
        <v>45</v>
      </c>
      <c r="S1066" s="38" t="s">
        <v>45</v>
      </c>
      <c r="T1066" s="39" t="s">
        <v>438</v>
      </c>
      <c r="U1066" s="38" t="s">
        <v>438</v>
      </c>
      <c r="V1066" s="16" t="s">
        <v>438</v>
      </c>
      <c r="W1066" s="3" t="s">
        <v>438</v>
      </c>
      <c r="X1066" s="3" t="s">
        <v>438</v>
      </c>
      <c r="Y1066" s="16" t="s">
        <v>439</v>
      </c>
      <c r="Z1066" s="16" t="s">
        <v>440</v>
      </c>
      <c r="AA1066" s="16" t="s">
        <v>441</v>
      </c>
      <c r="AB1066" s="16" t="s">
        <v>438</v>
      </c>
      <c r="AC1066" s="16" t="s">
        <v>441</v>
      </c>
      <c r="AD1066" s="16" t="s">
        <v>438</v>
      </c>
      <c r="AE1066" s="3"/>
      <c r="AF1066" s="3"/>
    </row>
    <row r="1067" spans="1:32" ht="114.75">
      <c r="A1067" s="16" t="s">
        <v>386</v>
      </c>
      <c r="B1067" s="19" t="s">
        <v>387</v>
      </c>
      <c r="E1067" s="3" t="s">
        <v>388</v>
      </c>
      <c r="F1067" s="16" t="s">
        <v>389</v>
      </c>
      <c r="G1067" s="16" t="s">
        <v>3057</v>
      </c>
      <c r="H1067" s="3" t="s">
        <v>3058</v>
      </c>
      <c r="I1067" s="3" t="s">
        <v>15</v>
      </c>
      <c r="M1067" s="3" t="s">
        <v>1169</v>
      </c>
      <c r="N1067" s="3" t="s">
        <v>592</v>
      </c>
      <c r="Q1067" s="16" t="s">
        <v>3059</v>
      </c>
      <c r="R1067" s="16" t="s">
        <v>45</v>
      </c>
      <c r="S1067" s="38">
        <v>7020000</v>
      </c>
      <c r="T1067" s="16">
        <v>2030</v>
      </c>
      <c r="U1067" s="38">
        <v>35080000</v>
      </c>
      <c r="V1067" s="16">
        <v>2050</v>
      </c>
      <c r="W1067" s="3" t="s">
        <v>3041</v>
      </c>
      <c r="X1067" s="3" t="s">
        <v>438</v>
      </c>
      <c r="Y1067" s="16" t="s">
        <v>439</v>
      </c>
      <c r="Z1067" s="16" t="s">
        <v>440</v>
      </c>
      <c r="AA1067" s="16" t="s">
        <v>441</v>
      </c>
      <c r="AB1067" s="16" t="s">
        <v>438</v>
      </c>
      <c r="AC1067" s="16" t="s">
        <v>441</v>
      </c>
      <c r="AD1067" s="16" t="s">
        <v>438</v>
      </c>
      <c r="AE1067" s="3"/>
      <c r="AF1067" s="3"/>
    </row>
    <row r="1068" spans="1:32" ht="114.75">
      <c r="A1068" s="16" t="s">
        <v>386</v>
      </c>
      <c r="B1068" s="19" t="s">
        <v>387</v>
      </c>
      <c r="E1068" s="3" t="s">
        <v>388</v>
      </c>
      <c r="F1068" s="16" t="s">
        <v>389</v>
      </c>
      <c r="G1068" s="16" t="s">
        <v>3060</v>
      </c>
      <c r="H1068" s="3" t="s">
        <v>3061</v>
      </c>
      <c r="I1068" s="3" t="s">
        <v>15</v>
      </c>
      <c r="J1068" s="3" t="s">
        <v>11</v>
      </c>
      <c r="M1068" s="3" t="s">
        <v>596</v>
      </c>
      <c r="N1068" s="3" t="s">
        <v>549</v>
      </c>
      <c r="Q1068" s="16" t="s">
        <v>3062</v>
      </c>
      <c r="R1068" s="16" t="s">
        <v>45</v>
      </c>
      <c r="S1068" s="38" t="s">
        <v>45</v>
      </c>
      <c r="T1068" s="39" t="s">
        <v>438</v>
      </c>
      <c r="U1068" s="38" t="s">
        <v>438</v>
      </c>
      <c r="V1068" s="16" t="s">
        <v>438</v>
      </c>
      <c r="W1068" s="3" t="s">
        <v>438</v>
      </c>
      <c r="X1068" s="3" t="s">
        <v>438</v>
      </c>
      <c r="Y1068" s="16" t="s">
        <v>439</v>
      </c>
      <c r="Z1068" s="16" t="s">
        <v>440</v>
      </c>
      <c r="AA1068" s="16" t="s">
        <v>441</v>
      </c>
      <c r="AB1068" s="16" t="s">
        <v>438</v>
      </c>
      <c r="AC1068" s="16" t="s">
        <v>441</v>
      </c>
      <c r="AD1068" s="16" t="s">
        <v>438</v>
      </c>
      <c r="AE1068" s="3"/>
      <c r="AF1068" s="3"/>
    </row>
    <row r="1069" spans="1:32" s="3" customFormat="1" ht="165.75">
      <c r="A1069" s="16" t="s">
        <v>3063</v>
      </c>
      <c r="B1069" s="19" t="s">
        <v>391</v>
      </c>
      <c r="C1069" s="16"/>
      <c r="E1069" s="3" t="s">
        <v>392</v>
      </c>
      <c r="F1069" s="16" t="s">
        <v>393</v>
      </c>
      <c r="G1069" s="16" t="s">
        <v>3064</v>
      </c>
      <c r="H1069" s="3" t="s">
        <v>3065</v>
      </c>
      <c r="I1069" s="3" t="s">
        <v>14</v>
      </c>
      <c r="M1069" s="3" t="s">
        <v>506</v>
      </c>
      <c r="Q1069" s="16" t="s">
        <v>3066</v>
      </c>
      <c r="R1069" s="16" t="s">
        <v>45</v>
      </c>
      <c r="S1069" s="38">
        <v>25628</v>
      </c>
      <c r="T1069" s="16">
        <v>2030</v>
      </c>
      <c r="U1069" s="38" t="s">
        <v>45</v>
      </c>
      <c r="V1069" s="16" t="s">
        <v>438</v>
      </c>
      <c r="W1069" s="3" t="s">
        <v>143</v>
      </c>
      <c r="X1069" s="3" t="s">
        <v>438</v>
      </c>
      <c r="Y1069" s="16" t="s">
        <v>439</v>
      </c>
      <c r="Z1069" s="16" t="s">
        <v>440</v>
      </c>
      <c r="AA1069" s="16" t="s">
        <v>441</v>
      </c>
      <c r="AB1069" s="16" t="s">
        <v>438</v>
      </c>
      <c r="AC1069" s="16" t="s">
        <v>441</v>
      </c>
      <c r="AD1069" s="16" t="s">
        <v>438</v>
      </c>
    </row>
    <row r="1070" spans="1:32" s="3" customFormat="1" ht="165.75">
      <c r="A1070" s="16" t="s">
        <v>390</v>
      </c>
      <c r="B1070" s="19" t="s">
        <v>391</v>
      </c>
      <c r="C1070" s="16"/>
      <c r="E1070" s="3" t="s">
        <v>392</v>
      </c>
      <c r="F1070" s="16" t="s">
        <v>393</v>
      </c>
      <c r="G1070" s="16" t="s">
        <v>3067</v>
      </c>
      <c r="H1070" s="3" t="s">
        <v>3068</v>
      </c>
      <c r="I1070" s="3" t="s">
        <v>538</v>
      </c>
      <c r="J1070" s="3" t="s">
        <v>11</v>
      </c>
      <c r="M1070" s="3" t="s">
        <v>542</v>
      </c>
      <c r="N1070" s="3" t="s">
        <v>545</v>
      </c>
      <c r="O1070" s="3" t="s">
        <v>549</v>
      </c>
      <c r="P1070" s="3" t="s">
        <v>509</v>
      </c>
      <c r="Q1070" s="16" t="s">
        <v>3066</v>
      </c>
      <c r="R1070" s="16" t="s">
        <v>45</v>
      </c>
      <c r="S1070" s="38" t="s">
        <v>3069</v>
      </c>
      <c r="T1070" s="16" t="s">
        <v>45</v>
      </c>
      <c r="U1070" s="38" t="s">
        <v>3070</v>
      </c>
      <c r="V1070" s="16" t="s">
        <v>45</v>
      </c>
      <c r="W1070" s="3" t="s">
        <v>143</v>
      </c>
      <c r="X1070" s="3" t="s">
        <v>438</v>
      </c>
      <c r="Y1070" s="16" t="s">
        <v>439</v>
      </c>
      <c r="Z1070" s="16" t="s">
        <v>440</v>
      </c>
      <c r="AA1070" s="16" t="s">
        <v>441</v>
      </c>
      <c r="AB1070" s="16" t="s">
        <v>438</v>
      </c>
      <c r="AC1070" s="16" t="s">
        <v>441</v>
      </c>
      <c r="AD1070" s="16" t="s">
        <v>438</v>
      </c>
    </row>
    <row r="1071" spans="1:32" s="3" customFormat="1" ht="127.5">
      <c r="A1071" s="16" t="s">
        <v>390</v>
      </c>
      <c r="B1071" s="19" t="s">
        <v>391</v>
      </c>
      <c r="C1071" s="16"/>
      <c r="E1071" s="3" t="s">
        <v>392</v>
      </c>
      <c r="F1071" s="16" t="s">
        <v>393</v>
      </c>
      <c r="G1071" s="16" t="s">
        <v>3071</v>
      </c>
      <c r="H1071" s="3" t="s">
        <v>3072</v>
      </c>
      <c r="I1071" s="3" t="s">
        <v>14</v>
      </c>
      <c r="M1071" s="3" t="s">
        <v>513</v>
      </c>
      <c r="N1071" s="3" t="s">
        <v>519</v>
      </c>
      <c r="O1071" s="3" t="s">
        <v>506</v>
      </c>
      <c r="Q1071" s="16" t="s">
        <v>3073</v>
      </c>
      <c r="R1071" s="16" t="s">
        <v>45</v>
      </c>
      <c r="S1071" s="38">
        <v>70019</v>
      </c>
      <c r="T1071" s="16" t="s">
        <v>1089</v>
      </c>
      <c r="U1071" s="38" t="s">
        <v>45</v>
      </c>
      <c r="V1071" s="16" t="s">
        <v>438</v>
      </c>
      <c r="W1071" s="3" t="s">
        <v>143</v>
      </c>
      <c r="X1071" s="3" t="s">
        <v>438</v>
      </c>
      <c r="Y1071" s="16" t="s">
        <v>439</v>
      </c>
      <c r="Z1071" s="16" t="s">
        <v>440</v>
      </c>
      <c r="AA1071" s="16" t="s">
        <v>441</v>
      </c>
      <c r="AB1071" s="16" t="s">
        <v>438</v>
      </c>
      <c r="AC1071" s="16" t="s">
        <v>441</v>
      </c>
      <c r="AD1071" s="16" t="s">
        <v>438</v>
      </c>
    </row>
    <row r="1072" spans="1:32" ht="51">
      <c r="A1072" s="16" t="s">
        <v>395</v>
      </c>
      <c r="B1072" s="19" t="s">
        <v>396</v>
      </c>
      <c r="E1072" s="3" t="s">
        <v>3074</v>
      </c>
      <c r="F1072" s="16" t="s">
        <v>398</v>
      </c>
      <c r="G1072" s="16" t="s">
        <v>3075</v>
      </c>
      <c r="H1072" s="3" t="s">
        <v>3076</v>
      </c>
      <c r="I1072" s="3" t="s">
        <v>15</v>
      </c>
      <c r="J1072" s="3" t="s">
        <v>13</v>
      </c>
      <c r="M1072" s="3" t="s">
        <v>575</v>
      </c>
      <c r="N1072" s="3" t="s">
        <v>941</v>
      </c>
      <c r="Q1072" s="16" t="s">
        <v>3077</v>
      </c>
      <c r="R1072" s="16" t="s">
        <v>45</v>
      </c>
      <c r="S1072" s="38">
        <v>1153071</v>
      </c>
      <c r="T1072" s="16" t="s">
        <v>450</v>
      </c>
      <c r="U1072" s="38">
        <v>14387585</v>
      </c>
      <c r="V1072" s="16" t="s">
        <v>1719</v>
      </c>
      <c r="W1072" s="3" t="s">
        <v>77</v>
      </c>
      <c r="X1072" s="3" t="s">
        <v>438</v>
      </c>
      <c r="Y1072" s="16" t="s">
        <v>439</v>
      </c>
      <c r="Z1072" s="16" t="s">
        <v>440</v>
      </c>
      <c r="AA1072" s="16" t="s">
        <v>441</v>
      </c>
      <c r="AB1072" s="16" t="s">
        <v>438</v>
      </c>
      <c r="AC1072" s="16" t="s">
        <v>441</v>
      </c>
      <c r="AD1072" s="16" t="s">
        <v>438</v>
      </c>
      <c r="AE1072" s="3"/>
      <c r="AF1072" s="3"/>
    </row>
    <row r="1073" spans="1:33" ht="51">
      <c r="A1073" s="16" t="s">
        <v>395</v>
      </c>
      <c r="B1073" s="19" t="s">
        <v>396</v>
      </c>
      <c r="E1073" s="3" t="s">
        <v>3074</v>
      </c>
      <c r="F1073" s="16" t="s">
        <v>398</v>
      </c>
      <c r="G1073" s="16" t="s">
        <v>3078</v>
      </c>
      <c r="H1073" s="3" t="s">
        <v>3079</v>
      </c>
      <c r="I1073" s="3" t="s">
        <v>14</v>
      </c>
      <c r="M1073" s="3" t="s">
        <v>512</v>
      </c>
      <c r="N1073" s="3" t="s">
        <v>506</v>
      </c>
      <c r="Q1073" s="16" t="s">
        <v>3080</v>
      </c>
      <c r="R1073" s="16" t="s">
        <v>45</v>
      </c>
      <c r="S1073" s="38">
        <v>1279</v>
      </c>
      <c r="T1073" s="16" t="s">
        <v>450</v>
      </c>
      <c r="U1073" s="38">
        <v>18205</v>
      </c>
      <c r="V1073" s="16" t="s">
        <v>1719</v>
      </c>
      <c r="W1073" s="3" t="s">
        <v>77</v>
      </c>
      <c r="X1073" s="3" t="s">
        <v>438</v>
      </c>
      <c r="Y1073" s="16" t="s">
        <v>439</v>
      </c>
      <c r="Z1073" s="16" t="s">
        <v>440</v>
      </c>
      <c r="AA1073" s="16" t="s">
        <v>441</v>
      </c>
      <c r="AB1073" s="16" t="s">
        <v>438</v>
      </c>
      <c r="AC1073" s="16" t="s">
        <v>441</v>
      </c>
      <c r="AD1073" s="16" t="s">
        <v>438</v>
      </c>
      <c r="AE1073" s="3"/>
      <c r="AF1073" s="3"/>
    </row>
    <row r="1074" spans="1:33" ht="63.75">
      <c r="A1074" s="16" t="s">
        <v>395</v>
      </c>
      <c r="B1074" s="19" t="s">
        <v>396</v>
      </c>
      <c r="E1074" s="3" t="s">
        <v>3074</v>
      </c>
      <c r="F1074" s="16" t="s">
        <v>398</v>
      </c>
      <c r="G1074" s="16" t="s">
        <v>3081</v>
      </c>
      <c r="H1074" s="3" t="s">
        <v>3082</v>
      </c>
      <c r="I1074" s="3" t="s">
        <v>538</v>
      </c>
      <c r="J1074" s="3" t="s">
        <v>14</v>
      </c>
      <c r="M1074" s="3" t="s">
        <v>540</v>
      </c>
      <c r="N1074" s="43" t="s">
        <v>512</v>
      </c>
      <c r="O1074" s="3" t="s">
        <v>506</v>
      </c>
      <c r="Q1074" s="16" t="s">
        <v>3083</v>
      </c>
      <c r="R1074" s="16" t="s">
        <v>45</v>
      </c>
      <c r="S1074" s="38">
        <v>380777</v>
      </c>
      <c r="T1074" s="16" t="s">
        <v>450</v>
      </c>
      <c r="U1074" s="38">
        <v>3038084</v>
      </c>
      <c r="V1074" s="16" t="s">
        <v>1719</v>
      </c>
      <c r="W1074" s="3" t="s">
        <v>77</v>
      </c>
      <c r="X1074" s="3" t="s">
        <v>438</v>
      </c>
      <c r="Y1074" s="16" t="s">
        <v>439</v>
      </c>
      <c r="Z1074" s="16" t="s">
        <v>440</v>
      </c>
      <c r="AA1074" s="16" t="s">
        <v>441</v>
      </c>
      <c r="AB1074" s="16" t="s">
        <v>438</v>
      </c>
      <c r="AC1074" s="16" t="s">
        <v>441</v>
      </c>
      <c r="AD1074" s="16" t="s">
        <v>438</v>
      </c>
      <c r="AE1074" s="3"/>
      <c r="AF1074" s="3"/>
      <c r="AG1074" s="29"/>
    </row>
    <row r="1075" spans="1:33" ht="51">
      <c r="A1075" s="16" t="s">
        <v>395</v>
      </c>
      <c r="B1075" s="19" t="s">
        <v>396</v>
      </c>
      <c r="E1075" s="3" t="s">
        <v>3074</v>
      </c>
      <c r="F1075" s="16" t="s">
        <v>398</v>
      </c>
      <c r="G1075" s="16" t="s">
        <v>3084</v>
      </c>
      <c r="H1075" s="3" t="s">
        <v>3085</v>
      </c>
      <c r="I1075" s="3" t="s">
        <v>15</v>
      </c>
      <c r="M1075" s="3" t="s">
        <v>596</v>
      </c>
      <c r="Q1075" s="16" t="s">
        <v>3086</v>
      </c>
      <c r="R1075" s="16" t="s">
        <v>45</v>
      </c>
      <c r="S1075" s="38">
        <v>138357</v>
      </c>
      <c r="T1075" s="16" t="s">
        <v>450</v>
      </c>
      <c r="U1075" s="38">
        <v>495412</v>
      </c>
      <c r="V1075" s="16" t="s">
        <v>1719</v>
      </c>
      <c r="W1075" s="3" t="s">
        <v>77</v>
      </c>
      <c r="X1075" s="3" t="s">
        <v>438</v>
      </c>
      <c r="Y1075" s="16" t="s">
        <v>439</v>
      </c>
      <c r="Z1075" s="16" t="s">
        <v>440</v>
      </c>
      <c r="AA1075" s="16" t="s">
        <v>441</v>
      </c>
      <c r="AB1075" s="16" t="s">
        <v>438</v>
      </c>
      <c r="AC1075" s="16" t="s">
        <v>441</v>
      </c>
      <c r="AD1075" s="16" t="s">
        <v>438</v>
      </c>
      <c r="AE1075" s="3"/>
      <c r="AF1075" s="3"/>
    </row>
    <row r="1076" spans="1:33" ht="51">
      <c r="A1076" s="16" t="s">
        <v>395</v>
      </c>
      <c r="B1076" s="19" t="s">
        <v>396</v>
      </c>
      <c r="E1076" s="3" t="s">
        <v>3074</v>
      </c>
      <c r="F1076" s="16" t="s">
        <v>398</v>
      </c>
      <c r="G1076" s="16" t="s">
        <v>3087</v>
      </c>
      <c r="H1076" s="3" t="s">
        <v>865</v>
      </c>
      <c r="I1076" s="3" t="s">
        <v>15</v>
      </c>
      <c r="M1076" s="3" t="s">
        <v>592</v>
      </c>
      <c r="N1076" s="3" t="s">
        <v>566</v>
      </c>
      <c r="O1076" s="3" t="s">
        <v>575</v>
      </c>
      <c r="Q1076" s="16" t="s">
        <v>3077</v>
      </c>
      <c r="R1076" s="16" t="s">
        <v>45</v>
      </c>
      <c r="S1076" s="38">
        <v>37496</v>
      </c>
      <c r="T1076" s="16" t="s">
        <v>450</v>
      </c>
      <c r="U1076" s="38">
        <v>662880</v>
      </c>
      <c r="V1076" s="16" t="s">
        <v>1719</v>
      </c>
      <c r="W1076" s="3" t="s">
        <v>77</v>
      </c>
      <c r="X1076" s="3" t="s">
        <v>438</v>
      </c>
      <c r="Y1076" s="16" t="s">
        <v>439</v>
      </c>
      <c r="Z1076" s="16" t="s">
        <v>440</v>
      </c>
      <c r="AA1076" s="16" t="s">
        <v>439</v>
      </c>
      <c r="AB1076" s="16" t="s">
        <v>438</v>
      </c>
      <c r="AC1076" s="16" t="s">
        <v>441</v>
      </c>
      <c r="AD1076" s="16" t="s">
        <v>438</v>
      </c>
      <c r="AE1076" s="3"/>
      <c r="AF1076" s="3"/>
    </row>
    <row r="1077" spans="1:33" ht="51">
      <c r="A1077" s="16" t="s">
        <v>395</v>
      </c>
      <c r="B1077" s="19" t="s">
        <v>396</v>
      </c>
      <c r="E1077" s="3" t="s">
        <v>3074</v>
      </c>
      <c r="F1077" s="16" t="s">
        <v>398</v>
      </c>
      <c r="G1077" s="16" t="s">
        <v>3088</v>
      </c>
      <c r="H1077" s="3" t="s">
        <v>3089</v>
      </c>
      <c r="I1077" s="3" t="s">
        <v>447</v>
      </c>
      <c r="M1077" s="3" t="s">
        <v>481</v>
      </c>
      <c r="N1077" s="3" t="s">
        <v>448</v>
      </c>
      <c r="Q1077" s="16" t="s">
        <v>3090</v>
      </c>
      <c r="R1077" s="16" t="s">
        <v>438</v>
      </c>
      <c r="S1077" s="38" t="s">
        <v>45</v>
      </c>
      <c r="T1077" s="39" t="s">
        <v>438</v>
      </c>
      <c r="U1077" s="38" t="s">
        <v>438</v>
      </c>
      <c r="V1077" s="16" t="s">
        <v>438</v>
      </c>
      <c r="W1077" s="3" t="s">
        <v>438</v>
      </c>
      <c r="X1077" s="3" t="s">
        <v>438</v>
      </c>
      <c r="Y1077" s="16" t="s">
        <v>439</v>
      </c>
      <c r="Z1077" s="16" t="s">
        <v>440</v>
      </c>
      <c r="AA1077" s="16" t="s">
        <v>441</v>
      </c>
      <c r="AB1077" s="16" t="s">
        <v>438</v>
      </c>
      <c r="AC1077" s="16" t="s">
        <v>441</v>
      </c>
      <c r="AD1077" s="16" t="s">
        <v>438</v>
      </c>
      <c r="AE1077" s="3"/>
      <c r="AF1077" s="3"/>
    </row>
    <row r="1078" spans="1:33" ht="51">
      <c r="A1078" s="16" t="s">
        <v>395</v>
      </c>
      <c r="B1078" s="19" t="s">
        <v>396</v>
      </c>
      <c r="E1078" s="3" t="s">
        <v>3074</v>
      </c>
      <c r="F1078" s="16" t="s">
        <v>398</v>
      </c>
      <c r="G1078" s="16" t="s">
        <v>3091</v>
      </c>
      <c r="H1078" s="3" t="s">
        <v>3092</v>
      </c>
      <c r="I1078" s="3" t="s">
        <v>14</v>
      </c>
      <c r="M1078" s="3" t="s">
        <v>519</v>
      </c>
      <c r="Q1078" s="16" t="s">
        <v>3074</v>
      </c>
      <c r="R1078" s="16" t="s">
        <v>45</v>
      </c>
      <c r="S1078" s="38">
        <v>0</v>
      </c>
      <c r="T1078" s="16" t="s">
        <v>450</v>
      </c>
      <c r="U1078" s="38">
        <v>0</v>
      </c>
      <c r="V1078" s="16" t="s">
        <v>1719</v>
      </c>
      <c r="W1078" s="3" t="s">
        <v>77</v>
      </c>
      <c r="X1078" s="3" t="s">
        <v>438</v>
      </c>
      <c r="Y1078" s="16" t="s">
        <v>439</v>
      </c>
      <c r="Z1078" s="16" t="s">
        <v>440</v>
      </c>
      <c r="AA1078" s="16" t="s">
        <v>439</v>
      </c>
      <c r="AB1078" s="16" t="s">
        <v>45</v>
      </c>
      <c r="AC1078" s="16" t="s">
        <v>441</v>
      </c>
      <c r="AD1078" s="16" t="s">
        <v>438</v>
      </c>
      <c r="AE1078" s="3"/>
      <c r="AF1078" s="3"/>
    </row>
  </sheetData>
  <autoFilter ref="A1:AD1078" xr:uid="{F360E055-6FFA-4DB7-9314-5604D7A8238B}"/>
  <phoneticPr fontId="11" type="noConversion"/>
  <hyperlinks>
    <hyperlink ref="B449" r:id="rId1" xr:uid="{DFC789EE-B1A8-4AEF-A9E8-CFCDC89CDB80}"/>
    <hyperlink ref="B450" r:id="rId2" xr:uid="{3EFA249C-8594-445F-9D48-0412301F54E4}"/>
    <hyperlink ref="B451" r:id="rId3" xr:uid="{C7C1EEF9-780F-4E51-81D0-508DC62C1C28}"/>
    <hyperlink ref="B452" r:id="rId4" xr:uid="{B6699C7A-080C-42E0-9C46-C25E5EB39195}"/>
    <hyperlink ref="B453" r:id="rId5" xr:uid="{88678DD0-84FE-48AA-AB81-4718C1F60A48}"/>
    <hyperlink ref="B454" r:id="rId6" xr:uid="{139920DA-C769-4B83-AD06-ACBF9BA21B6E}"/>
    <hyperlink ref="B455" r:id="rId7" xr:uid="{720893F1-0BBF-49B5-8436-52B89E99BEB9}"/>
    <hyperlink ref="B456" r:id="rId8" xr:uid="{A7AA5485-C98D-4723-9267-0FBB44D7A9B8}"/>
    <hyperlink ref="B457" r:id="rId9" xr:uid="{CB8B77CE-6D98-4697-9ADD-782F9DAA6E2D}"/>
    <hyperlink ref="B458" r:id="rId10" xr:uid="{2966EE05-FD20-4F94-B38C-1FF1CAA6CA36}"/>
    <hyperlink ref="B291" r:id="rId11" xr:uid="{3482F9AD-5C57-4BEE-90D0-2E024ED374E4}"/>
    <hyperlink ref="B292" r:id="rId12" xr:uid="{35BEA583-1534-4DCC-B8A8-A9F07F52A358}"/>
    <hyperlink ref="B293" r:id="rId13" xr:uid="{44BC2A98-78B7-4A68-8B2D-693FB4DDCEF7}"/>
    <hyperlink ref="B294" r:id="rId14" xr:uid="{A771F03F-B596-4F8D-9C1E-399DF66B1E86}"/>
    <hyperlink ref="B199" r:id="rId15" xr:uid="{1B4CB3D5-9E1C-4F28-BE7B-A938D25BC7B3}"/>
    <hyperlink ref="B200" r:id="rId16" xr:uid="{223B9338-3E7D-4C3B-9317-3E7020FB0E3A}"/>
    <hyperlink ref="B201" r:id="rId17" xr:uid="{8A261C08-55E4-448B-8EE0-EE2955E71140}"/>
    <hyperlink ref="B202" r:id="rId18" xr:uid="{287E43B0-AB53-4B4F-8869-B355657F91B2}"/>
    <hyperlink ref="B203" r:id="rId19" xr:uid="{DC11064D-76B2-4ABA-B615-4EA390D947F1}"/>
    <hyperlink ref="B204" r:id="rId20" xr:uid="{DCCF1808-96D2-4A8D-944F-2394A448BDEB}"/>
    <hyperlink ref="B205" r:id="rId21" xr:uid="{A585393D-FDAA-42C2-B7C0-550774FAE1F3}"/>
    <hyperlink ref="B295" r:id="rId22" xr:uid="{59299F90-8963-4809-A690-95A632D7CE72}"/>
    <hyperlink ref="B296" r:id="rId23" xr:uid="{E2156798-93D7-49D9-83A3-A46E5C031931}"/>
    <hyperlink ref="B206" r:id="rId24" xr:uid="{67DE37D5-1E39-4C00-A092-EFBF30A2605F}"/>
    <hyperlink ref="B207" r:id="rId25" xr:uid="{F0B65ABD-660C-4E6C-8C6F-7AEE643EB8DC}"/>
    <hyperlink ref="B208" r:id="rId26" xr:uid="{B4D71880-7A42-4655-966D-B79B8C54FE70}"/>
    <hyperlink ref="B210" r:id="rId27" xr:uid="{13FBCC73-AF2A-4055-9444-353EC31BE23A}"/>
    <hyperlink ref="B649" r:id="rId28" xr:uid="{3D516A32-D7C6-4781-9CD2-3E83F35EBB76}"/>
    <hyperlink ref="B650" r:id="rId29" xr:uid="{9ABC66BE-0491-494A-89C3-9C58648E9F79}"/>
    <hyperlink ref="B651" r:id="rId30" xr:uid="{81E41353-47B7-4AC1-A7E1-152FBE00EF84}"/>
    <hyperlink ref="B652" r:id="rId31" xr:uid="{620D2582-2DF9-4CD0-A465-B3CA074AF17D}"/>
    <hyperlink ref="B653" r:id="rId32" xr:uid="{42475AA0-4D53-4730-AE5A-0FB470F83999}"/>
    <hyperlink ref="B654" r:id="rId33" xr:uid="{7B0A21CB-F921-451C-A1A1-30C37FA6FB73}"/>
    <hyperlink ref="B655" r:id="rId34" xr:uid="{C849E001-6911-42B7-B607-CE810271FCEA}"/>
    <hyperlink ref="B656" r:id="rId35" xr:uid="{720AC855-5219-4271-A6E3-F29604E92D9B}"/>
    <hyperlink ref="D656" r:id="rId36" xr:uid="{7A40A503-051F-4B98-966A-C9997E5DD26D}"/>
    <hyperlink ref="B657" r:id="rId37" xr:uid="{32C6D7DB-2B6A-48D9-B5D7-CA55B268F79E}"/>
    <hyperlink ref="B658" r:id="rId38" xr:uid="{DE52BB6A-4730-4554-82B0-2775ED4CC87B}"/>
    <hyperlink ref="B659" r:id="rId39" xr:uid="{CC1D4EB7-51BF-4144-89EF-5C74987F17A9}"/>
    <hyperlink ref="B660" r:id="rId40" xr:uid="{B660681C-05A2-4AFD-A5B3-53593C6E3CCE}"/>
    <hyperlink ref="B661" r:id="rId41" xr:uid="{597BE979-BA5B-4EFC-B12A-6261F4D07CF8}"/>
    <hyperlink ref="B662" r:id="rId42" xr:uid="{B33279B9-4E2F-4B3F-9C18-C5278F8AA0B6}"/>
    <hyperlink ref="B663" r:id="rId43" xr:uid="{BE980684-4577-4AAA-8094-6B8715B48931}"/>
    <hyperlink ref="B664" r:id="rId44" xr:uid="{4E8CA7ED-ADDF-4524-9D90-78585A0C8EEC}"/>
    <hyperlink ref="B665" r:id="rId45" xr:uid="{66247BC4-2FD9-4BAB-8171-456F67F50E49}"/>
    <hyperlink ref="B666" r:id="rId46" xr:uid="{16B457C7-AD00-4756-B043-CEFE06FA5DE5}"/>
    <hyperlink ref="B667" r:id="rId47" xr:uid="{84AE9BB6-7DE4-4A44-B9B7-581330B30878}"/>
    <hyperlink ref="B668" r:id="rId48" xr:uid="{EB214F94-83EE-422E-868B-39D86F57D4B2}"/>
    <hyperlink ref="B669" r:id="rId49" xr:uid="{E7A4B73E-FA99-4E64-99BC-4A9D6D72CC21}"/>
    <hyperlink ref="B670" r:id="rId50" xr:uid="{57B55582-7F59-4616-AD66-1595EE80C223}"/>
    <hyperlink ref="B671" r:id="rId51" xr:uid="{53714087-3213-4075-9938-2C60B2464DEA}"/>
    <hyperlink ref="B672" r:id="rId52" xr:uid="{7A83E7BD-A5B1-411F-9CFC-3E3D9FBF0A9D}"/>
    <hyperlink ref="B673" r:id="rId53" xr:uid="{51EB0862-CD08-4345-8DDB-A1E163492792}"/>
    <hyperlink ref="B674" r:id="rId54" xr:uid="{9104ED93-60B3-45C6-A0DC-B2526CBE93F2}"/>
    <hyperlink ref="B675" r:id="rId55" xr:uid="{E71165FF-D3E3-45C1-BDCD-5674854062EA}"/>
    <hyperlink ref="B676" r:id="rId56" xr:uid="{54573D73-566B-4364-A060-5BC8DA091EE0}"/>
    <hyperlink ref="B677" r:id="rId57" xr:uid="{478CF333-8C52-487B-AB92-7869FC852DB3}"/>
    <hyperlink ref="B678" r:id="rId58" xr:uid="{C5097E02-AC1E-4A83-99CA-60F9B3A57CB1}"/>
    <hyperlink ref="B679" r:id="rId59" xr:uid="{F6E61606-2C82-4797-985C-255144C0CFB6}"/>
    <hyperlink ref="B680" r:id="rId60" xr:uid="{FC857797-FDFC-4AEF-A85B-197D1AE8323B}"/>
    <hyperlink ref="B681" r:id="rId61" xr:uid="{9DEA8EA9-CC20-46E3-A9E4-0C92B61CAD7D}"/>
    <hyperlink ref="B682" r:id="rId62" xr:uid="{94469518-FFFC-40E9-93E5-810F6376E873}"/>
    <hyperlink ref="B683" r:id="rId63" xr:uid="{FB79DD84-0A6C-4986-A76D-9A8937D399C0}"/>
    <hyperlink ref="B684" r:id="rId64" xr:uid="{7F78FC4F-2335-44D3-8D12-D902B455340D}"/>
    <hyperlink ref="B685" r:id="rId65" xr:uid="{644EED1D-F432-4D83-8020-9EE26915FE4D}"/>
    <hyperlink ref="B686" r:id="rId66" xr:uid="{4FBA5E9B-53FE-406F-B684-1CA4086450A8}"/>
    <hyperlink ref="B687" r:id="rId67" xr:uid="{DCBEC544-D95C-4389-8367-E0B221C0A270}"/>
    <hyperlink ref="B688" r:id="rId68" xr:uid="{E885A6AA-9D59-42DC-B619-EF11FF5065BE}"/>
    <hyperlink ref="B689" r:id="rId69" xr:uid="{195E09B5-111B-4AE6-93E7-10F7096C5CDF}"/>
    <hyperlink ref="B690" r:id="rId70" xr:uid="{0AF6086E-37EA-4E93-A923-EA9ACA2188B0}"/>
    <hyperlink ref="B691" r:id="rId71" xr:uid="{8E8B45FC-F9DA-4EF0-92A5-88A551E05F9E}"/>
    <hyperlink ref="B692" r:id="rId72" xr:uid="{F8A52B9A-31CB-4F68-967C-3BBFF3197828}"/>
    <hyperlink ref="B693" r:id="rId73" xr:uid="{AE286FB2-3828-4A07-8169-40B302E1CE3C}"/>
    <hyperlink ref="B694" r:id="rId74" xr:uid="{094DA321-8D1A-4042-B0C6-08DA27CD5B94}"/>
    <hyperlink ref="B695" r:id="rId75" xr:uid="{0A0A0A07-375C-4B16-B7C2-768E3D7818D9}"/>
    <hyperlink ref="B696" r:id="rId76" xr:uid="{19525CAB-F99C-4CD1-9B3E-44A01BDE478C}"/>
    <hyperlink ref="B697" r:id="rId77" xr:uid="{C35176E7-F5F7-4514-B432-416C828451BC}"/>
    <hyperlink ref="B698" r:id="rId78" xr:uid="{6471580E-5CA6-4502-A033-12361FC6A4B3}"/>
    <hyperlink ref="B699" r:id="rId79" xr:uid="{80D8110A-2FEF-41D0-843C-54082FAE2358}"/>
    <hyperlink ref="B700" r:id="rId80" xr:uid="{415C5D0A-48C6-48B9-8C96-C0623D84BB5F}"/>
    <hyperlink ref="B701" r:id="rId81" xr:uid="{7CD91F7F-FD05-47E3-8F25-C79A86BA98A9}"/>
    <hyperlink ref="B702" r:id="rId82" xr:uid="{4EB59BF4-E3BB-458A-AECA-4F4B897D9C24}"/>
    <hyperlink ref="B703" r:id="rId83" xr:uid="{14A8D273-172D-487A-AD4C-741BAF940000}"/>
    <hyperlink ref="B704" r:id="rId84" xr:uid="{B71377BB-EA68-475C-BA85-D3F17ACC6EBB}"/>
    <hyperlink ref="B705" r:id="rId85" xr:uid="{12B99BE3-12EC-4E5A-9E71-5B47545FFB37}"/>
    <hyperlink ref="B706" r:id="rId86" xr:uid="{7150DB02-7F5C-4E5E-B316-A9BE921A5842}"/>
    <hyperlink ref="B707" r:id="rId87" xr:uid="{348EABCC-29F0-4938-AF4D-BB47A9DAFB6A}"/>
    <hyperlink ref="B708" r:id="rId88" xr:uid="{D8CEED77-D275-485B-80BE-34EA74927496}"/>
    <hyperlink ref="B709" r:id="rId89" xr:uid="{C9A92FEB-90AB-4965-8D20-B5778596F3B9}"/>
    <hyperlink ref="B710" r:id="rId90" xr:uid="{BCB5A1B8-C07B-45B2-B184-BB6887C254ED}"/>
    <hyperlink ref="B711" r:id="rId91" xr:uid="{4673DD45-550E-429F-9A54-A4ADBF585797}"/>
    <hyperlink ref="B712" r:id="rId92" xr:uid="{BC397FA3-79FC-48B6-B75D-8DBA8FBFDC9B}"/>
    <hyperlink ref="B713" r:id="rId93" xr:uid="{333B6458-D81B-4431-A7BE-9AAE97AACBB9}"/>
    <hyperlink ref="B714" r:id="rId94" xr:uid="{BF7CBAB9-0603-48E2-BB5C-80FB457CF6A3}"/>
    <hyperlink ref="B715" r:id="rId95" xr:uid="{B72EC0E5-2CDE-426A-9518-20B42AFDD7B2}"/>
    <hyperlink ref="B716" r:id="rId96" xr:uid="{A4B583EF-8E1B-4C1B-8795-69B98108CCD4}"/>
    <hyperlink ref="B717" r:id="rId97" xr:uid="{92CF4A94-AB30-461C-85EF-35EBF389C1FE}"/>
    <hyperlink ref="D657" r:id="rId98" xr:uid="{F624863F-E369-4A73-81F8-D57337863F72}"/>
    <hyperlink ref="D658" r:id="rId99" xr:uid="{AB0EE5FB-53C9-4CAD-9C5D-3CBBC3C1ED66}"/>
    <hyperlink ref="D659" r:id="rId100" xr:uid="{01D8803E-20BD-4DB4-90AE-2CFE87968EBA}"/>
    <hyperlink ref="D660" r:id="rId101" xr:uid="{3919524A-A9C1-47AF-A2C8-620518A3DFCD}"/>
    <hyperlink ref="D661" r:id="rId102" xr:uid="{9DB5265D-5AAF-4740-BD56-E63F6489DC41}"/>
    <hyperlink ref="D662" r:id="rId103" xr:uid="{7C8ADD26-3C08-48D6-888B-9258ADCACC38}"/>
    <hyperlink ref="D663" r:id="rId104" xr:uid="{8BAA50BF-0F71-48EF-817A-D359C006EEDF}"/>
    <hyperlink ref="D664" r:id="rId105" xr:uid="{B49D4718-E6FC-4FD8-87EA-F8A4499DFBCB}"/>
    <hyperlink ref="D665" r:id="rId106" xr:uid="{80BBB176-2765-4B20-9AA7-EF2E56B1D3FD}"/>
    <hyperlink ref="D666" r:id="rId107" xr:uid="{4375F3D5-AF9A-4163-94F0-28CBFC8D3A48}"/>
    <hyperlink ref="D667" r:id="rId108" xr:uid="{244168B0-F09E-4352-A796-49B723BCB1B1}"/>
    <hyperlink ref="D668" r:id="rId109" xr:uid="{8E5EECF6-E557-4555-A412-93D5979ECC14}"/>
    <hyperlink ref="D669" r:id="rId110" xr:uid="{D927D948-5060-4AEF-BFA9-407648C002BE}"/>
    <hyperlink ref="D670" r:id="rId111" xr:uid="{BB899570-D033-482A-837B-CF992370643B}"/>
    <hyperlink ref="D671" r:id="rId112" xr:uid="{5384F139-3DCB-457A-9317-2F4FECAD7130}"/>
    <hyperlink ref="D672" r:id="rId113" xr:uid="{6EC63CF8-8E12-4D3E-BCC8-E63513703EBA}"/>
    <hyperlink ref="D673" r:id="rId114" xr:uid="{218B6DC2-E9B1-430D-B7BE-54F70FF514BB}"/>
    <hyperlink ref="D674" r:id="rId115" xr:uid="{E39AAC68-3DCB-4B80-A744-0578114747B8}"/>
    <hyperlink ref="D675" r:id="rId116" xr:uid="{16C575DA-F195-41AE-840A-F13A8BE05770}"/>
    <hyperlink ref="D676" r:id="rId117" xr:uid="{96504816-C0CE-44AE-893A-758FF82BEFBE}"/>
    <hyperlink ref="D677" r:id="rId118" xr:uid="{1BC38CF1-7797-4A82-B0C4-4ACECC6EA92C}"/>
    <hyperlink ref="D678" r:id="rId119" xr:uid="{6134D38B-C139-4DD5-8579-3795CCA28676}"/>
    <hyperlink ref="D679" r:id="rId120" xr:uid="{59971A1A-99C4-4BA3-A2B0-9EDD4B7D2F3D}"/>
    <hyperlink ref="D680" r:id="rId121" xr:uid="{ED9D8C6F-57FE-4D37-B642-A64DDE59C4D4}"/>
    <hyperlink ref="D681" r:id="rId122" xr:uid="{7FFDAE29-1C8D-47B3-910A-CBBD1283EBFA}"/>
    <hyperlink ref="D682" r:id="rId123" xr:uid="{487AC90B-ACB5-40A3-9522-DA1AE97FC2C9}"/>
    <hyperlink ref="D683" r:id="rId124" xr:uid="{330FF0D1-9B81-47B7-965E-162E08F893AF}"/>
    <hyperlink ref="D684" r:id="rId125" xr:uid="{C51DD57D-29CB-48DB-B7A8-6DEB01EC4CA1}"/>
    <hyperlink ref="D685" r:id="rId126" xr:uid="{3B90AF50-2F30-4AD8-995D-787F6FDF52D5}"/>
    <hyperlink ref="D686" r:id="rId127" xr:uid="{59031B1D-793A-4B7E-904E-BBE4768B3F76}"/>
    <hyperlink ref="D687" r:id="rId128" xr:uid="{400FB5E4-FB44-4005-9386-EC42A7544F2A}"/>
    <hyperlink ref="D688" r:id="rId129" xr:uid="{3289EFCC-260B-40DB-AD97-BFCBCF19013A}"/>
    <hyperlink ref="D689" r:id="rId130" xr:uid="{DADE42DD-C587-4FA9-B393-98A205B0ABF0}"/>
    <hyperlink ref="D690" r:id="rId131" xr:uid="{EA3CC692-EE37-4D6C-ACA5-859F91A6E130}"/>
    <hyperlink ref="D691" r:id="rId132" xr:uid="{41BCAD96-520B-424E-AB52-9CB186069D22}"/>
    <hyperlink ref="D692" r:id="rId133" xr:uid="{15A03B27-1650-4CF4-B040-55FB2E95E5B7}"/>
    <hyperlink ref="D693" r:id="rId134" xr:uid="{2B3A228B-A839-45D7-9597-0B2327C92866}"/>
    <hyperlink ref="D694" r:id="rId135" xr:uid="{2C69B76A-0739-4343-BF62-2B8A0B6E0324}"/>
    <hyperlink ref="D695" r:id="rId136" xr:uid="{90478C42-1638-4277-9931-28CE0DEE8B91}"/>
    <hyperlink ref="D696" r:id="rId137" xr:uid="{7FED94A7-A013-440C-A42E-DB3CC5B7CBA4}"/>
    <hyperlink ref="D697" r:id="rId138" xr:uid="{6BDF4670-351D-446F-AEDE-9687A98EF118}"/>
    <hyperlink ref="D698" r:id="rId139" xr:uid="{EF8B6C4A-55A0-4C36-B32A-6D0E99E357DA}"/>
    <hyperlink ref="D699" r:id="rId140" xr:uid="{E5FFBE21-0D94-47D5-8E5F-BFE304130E01}"/>
    <hyperlink ref="D700" r:id="rId141" xr:uid="{850DAD26-CD92-4B17-B833-804600E6DA12}"/>
    <hyperlink ref="D701" r:id="rId142" xr:uid="{D1EA44CC-29F9-4708-83C8-A27DFB12AF8E}"/>
    <hyperlink ref="D702" r:id="rId143" xr:uid="{BD465CD4-F09D-41CD-B9E3-908AF3AB443E}"/>
    <hyperlink ref="D703" r:id="rId144" xr:uid="{45451935-05C2-4693-AF63-92C61E22005D}"/>
    <hyperlink ref="D704" r:id="rId145" xr:uid="{6B23CAFF-5E7E-4755-BAAE-AA3BDB22A024}"/>
    <hyperlink ref="D705" r:id="rId146" xr:uid="{6B802AC4-C85F-4959-B606-E4328932CDEA}"/>
    <hyperlink ref="D706" r:id="rId147" xr:uid="{3EE1C76D-3458-4C5D-8FDD-74544F28D023}"/>
    <hyperlink ref="D707" r:id="rId148" xr:uid="{AE0EE651-2B16-405B-BD6F-A8BC86DFDB48}"/>
    <hyperlink ref="D708" r:id="rId149" xr:uid="{B6848B4B-629B-4FC8-B6F5-03A39A9C852E}"/>
    <hyperlink ref="D709" r:id="rId150" xr:uid="{A46F3662-26EB-42F4-8351-984E3EDF2054}"/>
    <hyperlink ref="D710" r:id="rId151" xr:uid="{6497BA6F-3EEC-4044-80A3-578F1F4D99CB}"/>
    <hyperlink ref="D711" r:id="rId152" xr:uid="{680AB6B3-4F0D-4580-8668-3834CB107BF7}"/>
    <hyperlink ref="D712" r:id="rId153" xr:uid="{31438023-543B-4B6A-B5DD-A110C3A5A217}"/>
    <hyperlink ref="D713" r:id="rId154" xr:uid="{114BB5D2-9B83-4362-997D-6BD1027ECE30}"/>
    <hyperlink ref="D714" r:id="rId155" xr:uid="{AD4CD50C-13EC-4B2E-ABAE-6F016E630474}"/>
    <hyperlink ref="D715" r:id="rId156" xr:uid="{3BCB57AC-102B-4D6B-A023-F88AB271FC8D}"/>
    <hyperlink ref="D716" r:id="rId157" xr:uid="{75D7E86B-B352-4746-916A-D699CAB211CD}"/>
    <hyperlink ref="D717" r:id="rId158" xr:uid="{49007392-0B4C-4404-B69F-03A7C84395FB}"/>
    <hyperlink ref="B7" r:id="rId159" xr:uid="{76195DB9-D2A0-44AF-86BC-AD36BF0CB9F8}"/>
    <hyperlink ref="B8" r:id="rId160" xr:uid="{EA34EEA3-7EE4-4841-9AC3-4DCF3AF098CA}"/>
    <hyperlink ref="B9" r:id="rId161" xr:uid="{C79461AD-61F4-4924-90DB-A74DFD465E55}"/>
    <hyperlink ref="B10" r:id="rId162" xr:uid="{F899DF11-2216-4EEA-9870-3A086E9DBA6E}"/>
    <hyperlink ref="B11" r:id="rId163" xr:uid="{EA56F3A1-0B19-4A9D-ACFA-5BEFF001B4D7}"/>
    <hyperlink ref="B12" r:id="rId164" xr:uid="{909F45CF-F999-40CB-B4ED-BD75B2ECDCA2}"/>
    <hyperlink ref="B297" r:id="rId165" xr:uid="{ADDC0433-4443-489E-BD87-9D5C87E3F2CE}"/>
    <hyperlink ref="B298" r:id="rId166" xr:uid="{AEE7B368-F943-4BEF-8A61-273E9E2342ED}"/>
    <hyperlink ref="B299" r:id="rId167" xr:uid="{16337B24-7093-4714-B4F7-AA6BE49589CC}"/>
    <hyperlink ref="B798" r:id="rId168" xr:uid="{B19CFA4B-8E69-4E87-9FC7-610E1CA3F30D}"/>
    <hyperlink ref="B50" r:id="rId169" xr:uid="{2EE9A230-DD5A-4CFF-9B84-11E01C9EF187}"/>
    <hyperlink ref="B51" r:id="rId170" xr:uid="{60B4CCA8-E547-4E94-9357-B76C8554DC16}"/>
    <hyperlink ref="B52" r:id="rId171" xr:uid="{A3A8FF9B-4EB5-4635-A4C2-5B48FCCE5090}"/>
    <hyperlink ref="B53" r:id="rId172" xr:uid="{0BE4C40E-5489-4520-8621-5D47B37CC828}"/>
    <hyperlink ref="B54" r:id="rId173" xr:uid="{048D8397-756E-483F-BCA3-39D0578F000F}"/>
    <hyperlink ref="B55" r:id="rId174" xr:uid="{B4854649-4CE2-4F90-A92E-3627C5304D59}"/>
    <hyperlink ref="B56" r:id="rId175" xr:uid="{0835398D-0AA8-417E-A87C-E7A9B4D102AE}"/>
    <hyperlink ref="B57" r:id="rId176" xr:uid="{B35611DE-DA56-4D94-A84B-9439B91931AC}"/>
    <hyperlink ref="B58" r:id="rId177" xr:uid="{FAD613C8-F793-476E-92B1-153FE7D8C350}"/>
    <hyperlink ref="B459" r:id="rId178" xr:uid="{1B624CE7-CD9B-464A-9D74-8BF3D07C521B}"/>
    <hyperlink ref="B465" r:id="rId179" xr:uid="{9335D8BD-0E5E-4B07-98B6-4842CBD59EA9}"/>
    <hyperlink ref="B466" r:id="rId180" xr:uid="{3C1D5283-50C6-4462-9D93-45C594473515}"/>
    <hyperlink ref="B467" r:id="rId181" xr:uid="{B035CFFC-5ACA-4B3E-8257-E448AF03A7C1}"/>
    <hyperlink ref="B468" r:id="rId182" xr:uid="{A50EDF75-7A89-4080-A510-7C7A40E662B6}"/>
    <hyperlink ref="B469" r:id="rId183" xr:uid="{07CAF55D-9574-4326-9318-4F5B7C828C7D}"/>
    <hyperlink ref="B470" r:id="rId184" xr:uid="{25D3941F-C238-484A-8E9A-CADD542441A7}"/>
    <hyperlink ref="B471" r:id="rId185" xr:uid="{36083654-13F1-4408-8641-E6DC03C6FC34}"/>
    <hyperlink ref="B472" r:id="rId186" xr:uid="{5F709852-FAB8-47BC-A6BF-638AEA5F1C0E}"/>
    <hyperlink ref="B473" r:id="rId187" xr:uid="{367CBFC5-B417-4281-88F8-C47D4A2B6959}"/>
    <hyperlink ref="B19" r:id="rId188" xr:uid="{852AE34D-6F3B-4797-8813-1E991DFA5BA7}"/>
    <hyperlink ref="B20" r:id="rId189" xr:uid="{E59BD026-7684-4454-95F5-0F6682BCAF2C}"/>
    <hyperlink ref="B21" r:id="rId190" xr:uid="{45E9B8C8-36BE-4D7D-9471-3566556F535D}"/>
    <hyperlink ref="B22" r:id="rId191" xr:uid="{DFEA49F4-E132-4216-B3E3-6700D591C0F5}"/>
    <hyperlink ref="B23" r:id="rId192" xr:uid="{1DE93D63-C43F-4D50-BE9E-89C078EAE361}"/>
    <hyperlink ref="B24" r:id="rId193" xr:uid="{617DA49E-B202-425A-920E-1E4261375B11}"/>
    <hyperlink ref="B25" r:id="rId194" xr:uid="{7382DACE-EBBE-4D7F-BDFD-DF054C0BEC03}"/>
    <hyperlink ref="B26" r:id="rId195" xr:uid="{38BB7C9E-B19A-482C-847E-65B25E032243}"/>
    <hyperlink ref="B27" r:id="rId196" xr:uid="{F8ABACE6-393E-44CD-B40C-71B86986FB20}"/>
    <hyperlink ref="B28" r:id="rId197" xr:uid="{C6417562-68E8-495F-8DB6-FBE6AB7264F8}"/>
    <hyperlink ref="B29" r:id="rId198" xr:uid="{D1526045-8675-4035-9193-EEFE848692E7}"/>
    <hyperlink ref="B30" r:id="rId199" xr:uid="{6196A2F5-E16B-477F-A5D8-840C39EC9854}"/>
    <hyperlink ref="B31" r:id="rId200" xr:uid="{FC304310-4655-4B8C-B9F1-9771E9FCB269}"/>
    <hyperlink ref="B32" r:id="rId201" xr:uid="{7039FDF1-5F52-4515-ACE1-5D10D3DD5164}"/>
    <hyperlink ref="B33" r:id="rId202" xr:uid="{223F554E-0B2C-4DCB-BE53-9404CE0152F5}"/>
    <hyperlink ref="B34" r:id="rId203" xr:uid="{A08362A0-D2F2-49BD-B95D-1BBE5B15EA27}"/>
    <hyperlink ref="B35" r:id="rId204" xr:uid="{31FAEA43-0B98-40A0-BDF0-A63C1E20FB31}"/>
    <hyperlink ref="B36" r:id="rId205" xr:uid="{D386C1D0-ED5C-488C-97E5-6049D1DB7DB4}"/>
    <hyperlink ref="B37" r:id="rId206" xr:uid="{33EB910D-2ACD-409C-9F1E-8C4D6B655C37}"/>
    <hyperlink ref="B38" r:id="rId207" xr:uid="{AE1CD2F1-01D7-46B3-A293-E61DC2760E41}"/>
    <hyperlink ref="B39" r:id="rId208" xr:uid="{4F3448DD-0103-4D05-8800-AF6FB771C358}"/>
    <hyperlink ref="B40" r:id="rId209" xr:uid="{0050D7A8-1265-43A4-86DD-5658ED609E9C}"/>
    <hyperlink ref="B41" r:id="rId210" xr:uid="{DCDD1D95-A54B-4F8F-8B48-033EC00CC48E}"/>
    <hyperlink ref="B883" r:id="rId211" xr:uid="{AE089ED9-F475-4306-BA64-676CE41FA655}"/>
    <hyperlink ref="B460" r:id="rId212" xr:uid="{FFDA8BC5-B92A-45AD-8B7D-10682328426F}"/>
    <hyperlink ref="B461" r:id="rId213" xr:uid="{533A4C73-28FF-4AB1-849F-08B2FFF9274F}"/>
    <hyperlink ref="B462" r:id="rId214" xr:uid="{1F0A6D60-63FD-4F55-B1B9-839DB0E3A7E0}"/>
    <hyperlink ref="B463" r:id="rId215" xr:uid="{F9959303-07EC-485C-8A17-A7FBEE620CB8}"/>
    <hyperlink ref="B464" r:id="rId216" xr:uid="{8CD7522B-4C70-45E1-9D71-0C63614B5F9E}"/>
    <hyperlink ref="B211" r:id="rId217" xr:uid="{632F24A8-0509-451A-A475-96F34FAB90ED}"/>
    <hyperlink ref="B212" r:id="rId218" xr:uid="{FB969392-0CDF-460F-9E0D-DB054E762645}"/>
    <hyperlink ref="B213" r:id="rId219" xr:uid="{75CEB081-F6D7-4B95-9756-18B1898DE1B5}"/>
    <hyperlink ref="B474" r:id="rId220" xr:uid="{5FFDFADF-0295-4AA3-B799-5A897F81B423}"/>
    <hyperlink ref="B214" r:id="rId221" xr:uid="{EB219CA5-5FA1-4CE8-B6A3-E4A018185264}"/>
    <hyperlink ref="B215" r:id="rId222" xr:uid="{7FB5408C-6615-4DFF-BA88-11687AFF2BCD}"/>
    <hyperlink ref="B216" r:id="rId223" xr:uid="{0E1060EB-720D-4A50-8903-D746038C15A4}"/>
    <hyperlink ref="B217" r:id="rId224" xr:uid="{8565C9CA-95D2-4BEF-8C6E-2BCAC44526C9}"/>
    <hyperlink ref="B218" r:id="rId225" xr:uid="{E37E9DE2-211D-45D7-A6B2-E2E8B317C62E}"/>
    <hyperlink ref="B219" r:id="rId226" xr:uid="{5C256258-F5CC-4308-9510-08D2A4F31CB7}"/>
    <hyperlink ref="B220" r:id="rId227" xr:uid="{05B66FAA-9F53-4528-944D-7E513AF79419}"/>
    <hyperlink ref="B507" r:id="rId228" xr:uid="{FBCEA1CA-01E1-4904-A07A-DBCBC32039A0}"/>
    <hyperlink ref="B18" r:id="rId229" xr:uid="{C9ED591C-DA49-443A-A827-E72E995A4223}"/>
    <hyperlink ref="B508" r:id="rId230" xr:uid="{BB3D090D-9CE6-49E7-A323-54E14355C14F}"/>
    <hyperlink ref="B509" r:id="rId231" xr:uid="{874D0EF2-AC83-42AD-B993-FD352F67AB48}"/>
    <hyperlink ref="B510" r:id="rId232" xr:uid="{0F33BFD4-D3B8-44E1-9306-4865D2A0A854}"/>
    <hyperlink ref="B511" r:id="rId233" xr:uid="{053AAE4B-F897-44C8-A7D5-9AD17C1E9669}"/>
    <hyperlink ref="B512" r:id="rId234" xr:uid="{8DFACF8C-76BE-4C47-8535-5AFC6072D607}"/>
    <hyperlink ref="B513" r:id="rId235" xr:uid="{70FB0916-A163-499C-ABBF-B32F4D7E37E7}"/>
    <hyperlink ref="B514" r:id="rId236" xr:uid="{3B458865-5F3A-4267-839F-6E420749150D}"/>
    <hyperlink ref="B515" r:id="rId237" xr:uid="{2DCAC404-CBD6-4306-8C1E-A7F27597EBA2}"/>
    <hyperlink ref="B477" r:id="rId238" xr:uid="{54A5149C-644A-486B-B2BD-B5B46093AE0D}"/>
    <hyperlink ref="B6" r:id="rId239" xr:uid="{724F0D27-77DD-4095-9550-75D15DADE9DD}"/>
    <hyperlink ref="B209" r:id="rId240" xr:uid="{573518A1-E461-4575-ABB1-B5B664278FB9}"/>
    <hyperlink ref="B797" r:id="rId241" xr:uid="{A746384C-0B9A-4B23-8994-061D28097224}"/>
    <hyperlink ref="B796" r:id="rId242" xr:uid="{924CD1D9-ED00-4414-A9D6-E624C29D7D8D}"/>
    <hyperlink ref="B799" r:id="rId243" xr:uid="{900BFDF3-C699-4239-BCD3-1383DD3E6A46}"/>
    <hyperlink ref="B800" r:id="rId244" xr:uid="{171F0047-7E09-4B3D-BCF9-A75153F8DAE0}"/>
    <hyperlink ref="B801" r:id="rId245" xr:uid="{3A16C7E4-81D6-4697-9AB8-55982096C91F}"/>
    <hyperlink ref="B806" r:id="rId246" xr:uid="{4760AAE5-6B56-4B7F-87AC-3148468D62DD}"/>
    <hyperlink ref="B808" r:id="rId247" xr:uid="{8C24CBA2-1A70-414E-8AC1-2D5874AF8892}"/>
    <hyperlink ref="B809" r:id="rId248" xr:uid="{816B94EF-DBAA-4CDC-A3A4-E6814D397FC5}"/>
    <hyperlink ref="B810" r:id="rId249" xr:uid="{6FE28CDA-A2F1-4C1E-B341-48DA51E40517}"/>
    <hyperlink ref="B802" r:id="rId250" xr:uid="{08A1E1A4-28BD-4595-96FC-3F49ECC81D05}"/>
    <hyperlink ref="B803" r:id="rId251" xr:uid="{0582A2C0-2155-4957-97A9-07854F6A9749}"/>
    <hyperlink ref="B804" r:id="rId252" xr:uid="{1FAEF0C4-6920-499A-ADE6-104C39F7469A}"/>
    <hyperlink ref="B805" r:id="rId253" xr:uid="{0804F062-E3AA-4C9C-A69F-95B3C1ABBF42}"/>
    <hyperlink ref="B434" r:id="rId254" xr:uid="{C2D18AF3-0971-4595-B479-DEE78CDDAE32}"/>
    <hyperlink ref="B435" r:id="rId255" xr:uid="{2C438A76-A2C1-4C3F-BC7C-CAE2EE61FDE2}"/>
    <hyperlink ref="B15" r:id="rId256" xr:uid="{004058FC-A902-456A-BA8D-A672CFA086FA}"/>
    <hyperlink ref="B436" r:id="rId257" xr:uid="{B45F0554-126A-436C-A862-C69F603FD42D}"/>
    <hyperlink ref="B437" r:id="rId258" xr:uid="{1A3B98B0-A1BD-4220-95C7-655CE034E371}"/>
    <hyperlink ref="B16" r:id="rId259" xr:uid="{242E4710-9D0E-41DC-9AF4-EAD23B3729A7}"/>
    <hyperlink ref="B59" r:id="rId260" xr:uid="{BC55E25C-6CD6-4554-AB57-B6F19DD0534F}"/>
    <hyperlink ref="B60" r:id="rId261" xr:uid="{FB002FD3-55CF-43DC-B9B6-50B44A20B0FB}"/>
    <hyperlink ref="B61" r:id="rId262" xr:uid="{355C9C64-A8F6-4F4B-8E5B-3EFADCCBDD25}"/>
    <hyperlink ref="B62" r:id="rId263" xr:uid="{B8AB02BF-B568-4684-8BEB-80A061CABCBA}"/>
    <hyperlink ref="B63" r:id="rId264" xr:uid="{C2D40897-F9C0-473B-AF49-C232B0622F67}"/>
    <hyperlink ref="B64" r:id="rId265" xr:uid="{7328AF0C-E0FD-4F92-84FF-26BB454717D3}"/>
    <hyperlink ref="B65" r:id="rId266" xr:uid="{F7C38947-31C7-49D5-BBCB-75326DEF15DC}"/>
    <hyperlink ref="B66" r:id="rId267" xr:uid="{FF518598-C48D-4B35-9DC6-E816F092B24E}"/>
    <hyperlink ref="B67" r:id="rId268" xr:uid="{E84125D6-D89B-4FA8-B0B7-AF67A2087F13}"/>
    <hyperlink ref="B68" r:id="rId269" xr:uid="{3B0C6913-76E8-4C99-85C4-18CDE23B4DA4}"/>
    <hyperlink ref="B69" r:id="rId270" xr:uid="{94E3D189-8883-4FDB-B214-1425B8B1CDCF}"/>
    <hyperlink ref="B70" r:id="rId271" xr:uid="{6F06BFC8-EF01-48E8-B6B1-B9555812AE07}"/>
    <hyperlink ref="B71" r:id="rId272" xr:uid="{8B677693-9A61-4B9A-9770-BF180B155F78}"/>
    <hyperlink ref="B72" r:id="rId273" xr:uid="{FAEDE335-EEBF-4E8B-A3B8-B17CCBF72C10}"/>
    <hyperlink ref="B73" r:id="rId274" xr:uid="{0495C916-FA9A-415A-87DF-D980BF949184}"/>
    <hyperlink ref="B74" r:id="rId275" xr:uid="{BAB08E7C-DDC8-4F6E-A2CB-CEE077BFB2F6}"/>
    <hyperlink ref="B75" r:id="rId276" xr:uid="{C95B8340-2D21-4E9D-83DC-7C8C3133A40E}"/>
    <hyperlink ref="B76" r:id="rId277" xr:uid="{EA3E4CD1-6A05-4A55-ACA4-26C777D3FA94}"/>
    <hyperlink ref="B77" r:id="rId278" xr:uid="{4DD58E44-F0FF-40EF-A242-50CC86A1DB5F}"/>
    <hyperlink ref="B78" r:id="rId279" xr:uid="{77169EF7-3709-4760-A7DE-4135C0D31FF9}"/>
    <hyperlink ref="B79" r:id="rId280" xr:uid="{8DF9DB4E-BBE0-4B6C-9F47-422BCC54358F}"/>
    <hyperlink ref="B80" r:id="rId281" xr:uid="{CBFFF050-1758-4DF9-9E3D-BB078EE8F2C3}"/>
    <hyperlink ref="B81" r:id="rId282" xr:uid="{7D77B285-D5AC-4ECF-B339-CCD868B3B24F}"/>
    <hyperlink ref="B82" r:id="rId283" xr:uid="{EB7697D8-D74B-4FE8-8248-FCE900D1570E}"/>
    <hyperlink ref="B17" r:id="rId284" xr:uid="{01369EFE-9CF8-4C09-96BD-562C63AD1B11}"/>
    <hyperlink ref="B720" r:id="rId285" xr:uid="{EBDC4D47-72CA-4727-9267-F15E33776650}"/>
    <hyperlink ref="B721" r:id="rId286" xr:uid="{8819EE2F-A3D4-466E-94E5-70E255883524}"/>
    <hyperlink ref="B722" r:id="rId287" xr:uid="{E5DDEED6-9AEF-4DE2-A26B-7282E561D0D2}"/>
    <hyperlink ref="B723" r:id="rId288" xr:uid="{07A0E331-79B4-4B4D-993D-C7E844F6DEA2}"/>
    <hyperlink ref="B724" r:id="rId289" xr:uid="{2C0BF3B3-B868-4872-8E56-39F12300FADB}"/>
    <hyperlink ref="B725" r:id="rId290" xr:uid="{A8E798D5-B30A-467C-A6FD-A17E48C43AD5}"/>
    <hyperlink ref="B726" r:id="rId291" xr:uid="{444C222B-8C41-4A6C-A9AF-2F3DA805B01F}"/>
    <hyperlink ref="B727" r:id="rId292" xr:uid="{B40AC0C2-1EBE-43CC-A919-A1380B592346}"/>
    <hyperlink ref="B728" r:id="rId293" xr:uid="{47627D32-864D-4AE6-A04A-01F9F2A3FBB7}"/>
    <hyperlink ref="B191" r:id="rId294" xr:uid="{80AD50D7-AF8E-4E17-AB30-79173CBFD2F0}"/>
    <hyperlink ref="B192" r:id="rId295" xr:uid="{8CAC8E68-70A0-4FEC-97B3-0E93B78CD33F}"/>
    <hyperlink ref="B193" r:id="rId296" xr:uid="{D6E178A9-ED79-420A-B020-3736B112047B}"/>
    <hyperlink ref="B194" r:id="rId297" xr:uid="{E9E0A545-40E2-4658-AA49-99554FC9A4D5}"/>
    <hyperlink ref="B195" r:id="rId298" xr:uid="{EB6DFC30-C3A8-415F-8727-5CB11B19F8CF}"/>
    <hyperlink ref="B196" r:id="rId299" xr:uid="{2ED1A93E-1C2A-43BD-92E1-5866BE50692F}"/>
    <hyperlink ref="B197" r:id="rId300" xr:uid="{2217B53B-D49C-43E5-A52C-C181D7933B4A}"/>
    <hyperlink ref="B198" r:id="rId301" xr:uid="{5114C8F2-D0BA-4200-B6D7-B6A9715A7602}"/>
    <hyperlink ref="B568" r:id="rId302" xr:uid="{BD183F63-D0ED-466C-8A39-7755B8C9ABB6}"/>
    <hyperlink ref="B569" r:id="rId303" xr:uid="{FEBD7C97-8659-4D46-BC68-E560D7905B96}"/>
    <hyperlink ref="B570" r:id="rId304" xr:uid="{6DA8197E-BAD3-4042-A7D4-0ECCCCBF5E65}"/>
    <hyperlink ref="B571" r:id="rId305" xr:uid="{F52C947B-A288-4EA9-9D0F-18D1CF309B0B}"/>
    <hyperlink ref="B572" r:id="rId306" xr:uid="{FCD56DC8-CC34-4AB9-9E62-2A0C68985B0D}"/>
    <hyperlink ref="B573" r:id="rId307" xr:uid="{35475397-4E43-42E1-9292-6FB8A15A04BA}"/>
    <hyperlink ref="B555" r:id="rId308" xr:uid="{6D3E97BE-6D6B-40CA-947E-AF04994A323A}"/>
    <hyperlink ref="B557" r:id="rId309" xr:uid="{03FF116D-8C2C-4D0E-A282-45CA54705302}"/>
    <hyperlink ref="B558" r:id="rId310" xr:uid="{1A207BCA-B9BC-422C-9307-E8CD6A2BD718}"/>
    <hyperlink ref="B559" r:id="rId311" xr:uid="{7332840B-45DC-4656-ACF4-F12101345DBB}"/>
    <hyperlink ref="B560" r:id="rId312" xr:uid="{B99A29FC-6332-4B1F-B339-8A9B749A83D2}"/>
    <hyperlink ref="B561" r:id="rId313" xr:uid="{6CE859A7-06FB-4D50-B2A6-8B97874EAF6B}"/>
    <hyperlink ref="B562" r:id="rId314" xr:uid="{24964D41-2308-4361-AE2B-CEAC16D9D67F}"/>
    <hyperlink ref="B556" r:id="rId315" xr:uid="{5DB4E784-D676-46BB-A1E3-60AB4719B3F1}"/>
    <hyperlink ref="B13" r:id="rId316" xr:uid="{B51590F9-B067-4D3C-9980-C3B2EF495173}"/>
    <hyperlink ref="B14" r:id="rId317" xr:uid="{24858DC3-4085-4DE6-A73D-851E6FFC5CA8}"/>
    <hyperlink ref="B316" r:id="rId318" xr:uid="{596FD5B8-B984-40C8-9B89-B2D86B81F284}"/>
    <hyperlink ref="B317" r:id="rId319" xr:uid="{4EB19CD1-9D08-43CC-A8DB-B579649E4FC5}"/>
    <hyperlink ref="B318" r:id="rId320" xr:uid="{4275F3FD-348E-41AC-BAA3-397A6C2677BC}"/>
    <hyperlink ref="B319" r:id="rId321" xr:uid="{78FF4C50-9D63-4E64-9DB6-66E0BA3DA215}"/>
    <hyperlink ref="B320" r:id="rId322" xr:uid="{80DCB3B5-CDDB-480A-B96B-CDB8DA3F2365}"/>
    <hyperlink ref="B321" r:id="rId323" xr:uid="{4C18FC21-E13A-4A0E-BCC3-C29FB568A50B}"/>
    <hyperlink ref="B322" r:id="rId324" xr:uid="{A1E722A1-1179-4B24-B3F3-2447BA281A9B}"/>
    <hyperlink ref="B323" r:id="rId325" xr:uid="{22331948-1127-41AC-A060-77D5041204FE}"/>
    <hyperlink ref="B155" r:id="rId326" xr:uid="{31C6095C-22EC-473A-A475-23CCB07D53A1}"/>
    <hyperlink ref="B156" r:id="rId327" xr:uid="{8CA28FAA-EE52-476B-ADA0-28DDB3EEDEE5}"/>
    <hyperlink ref="B157" r:id="rId328" xr:uid="{5B768F60-3EAC-4ECE-9B48-988C2A499965}"/>
    <hyperlink ref="B158" r:id="rId329" xr:uid="{3FA038DA-B2FB-4373-B39A-F9F779EC6700}"/>
    <hyperlink ref="B5" r:id="rId330" xr:uid="{1291A4F9-8D93-4464-BAB2-BC31B757640F}"/>
    <hyperlink ref="B221" r:id="rId331" xr:uid="{934ECAA1-A9DE-4C67-B9FE-A689C3D0112D}"/>
    <hyperlink ref="B222" r:id="rId332" xr:uid="{C22735C1-9B03-4897-AB97-1238439EE69D}"/>
    <hyperlink ref="B223" r:id="rId333" xr:uid="{8F58A176-682D-4E10-BCC2-CB63BB7B09AE}"/>
    <hyperlink ref="B224" r:id="rId334" xr:uid="{67848A73-7788-43EC-861D-6F9CA018C9C8}"/>
    <hyperlink ref="B225" r:id="rId335" xr:uid="{6A554783-D38D-4021-AA45-E96AC3571DF1}"/>
    <hyperlink ref="B226" r:id="rId336" xr:uid="{2FE822D7-0A2C-400B-8052-014B1224185F}"/>
    <hyperlink ref="B227" r:id="rId337" xr:uid="{059F976B-7D92-46D5-B8C1-9E2AB6509D8E}"/>
    <hyperlink ref="B228" r:id="rId338" xr:uid="{4305C37B-DD4B-45C1-A3DC-BDF9B0439A77}"/>
    <hyperlink ref="B229" r:id="rId339" xr:uid="{9C710623-76AA-4CAB-9B9B-C9991647CA63}"/>
    <hyperlink ref="B230" r:id="rId340" xr:uid="{64D8E489-2BD9-484A-B05C-F2ED26EE3190}"/>
    <hyperlink ref="B231" r:id="rId341" xr:uid="{1A51302E-94E3-4F67-A2FD-7DB9895602AF}"/>
    <hyperlink ref="B232" r:id="rId342" xr:uid="{3F05A5C1-06E1-4337-8C67-75B29A85BD57}"/>
    <hyperlink ref="B233" r:id="rId343" xr:uid="{F292070A-A500-4595-A4CB-D2F915329262}"/>
    <hyperlink ref="B234" r:id="rId344" xr:uid="{34A90C83-FC85-480A-8EC5-A4F466EBC4F6}"/>
    <hyperlink ref="B235" r:id="rId345" xr:uid="{79206FE0-975A-4725-8A6C-6F046C17A732}"/>
    <hyperlink ref="B236" r:id="rId346" xr:uid="{71F035DF-D2EC-4344-B067-6CFDBAEA2B41}"/>
    <hyperlink ref="B237" r:id="rId347" xr:uid="{7AB2656E-3804-40FA-A43C-7345FCF0EA5C}"/>
    <hyperlink ref="B111" r:id="rId348" xr:uid="{12A88060-F17C-46E4-82CA-420557C5151E}"/>
    <hyperlink ref="B114" r:id="rId349" xr:uid="{80FD82B2-FECE-4A47-8C09-CEBC3BC945AE}"/>
    <hyperlink ref="B2" r:id="rId350" xr:uid="{FE623015-A472-4854-9BEE-182F875363E1}"/>
    <hyperlink ref="B115" r:id="rId351" xr:uid="{0170B3E0-4210-46F3-AC51-A5115E22E2D2}"/>
    <hyperlink ref="B117" r:id="rId352" xr:uid="{FECBC113-6455-4234-9B94-FDA9CBFA1C6D}"/>
    <hyperlink ref="B118" r:id="rId353" xr:uid="{0BB1818B-63AA-4981-8C7C-EA657D1BFB84}"/>
    <hyperlink ref="B112" r:id="rId354" xr:uid="{FB747540-FBD0-4EFC-9A78-5B2E7F7307DD}"/>
    <hyperlink ref="B113" r:id="rId355" xr:uid="{AC674467-BDF4-4B14-8251-B64B9AD06EE4}"/>
    <hyperlink ref="B3" r:id="rId356" xr:uid="{C5B86197-EF50-4A1D-8DB7-83F5ED9A9F07}"/>
    <hyperlink ref="B4" r:id="rId357" xr:uid="{C11FF8D3-8F35-4F77-BFC0-396926AEE728}"/>
    <hyperlink ref="B116" r:id="rId358" xr:uid="{F7F5CF65-A918-461B-AA4F-C146EADA10F0}"/>
    <hyperlink ref="B338" r:id="rId359" xr:uid="{11DEC5B4-D75F-4D7E-83F8-9FA176167554}"/>
    <hyperlink ref="B339" r:id="rId360" xr:uid="{ED8A4641-A1BF-4F02-AF44-9BEEC2D5A901}"/>
    <hyperlink ref="B340" r:id="rId361" xr:uid="{14F5C287-E5B5-419D-AD3A-501CE0C716D8}"/>
    <hyperlink ref="B341" r:id="rId362" xr:uid="{B0A89BBA-12E0-4CB8-837C-1A04766AB366}"/>
    <hyperlink ref="B342" r:id="rId363" xr:uid="{A084C1E1-B8D1-4E64-AAB1-DCD51EA8672A}"/>
    <hyperlink ref="B343" r:id="rId364" xr:uid="{642150EA-08B9-40B4-999A-650DC910F392}"/>
    <hyperlink ref="B344" r:id="rId365" xr:uid="{4E67EFCE-0542-4A5D-93F2-C91A21C35424}"/>
    <hyperlink ref="B345" r:id="rId366" xr:uid="{BD34128C-7FF1-462B-8E7E-1C4887DC9516}"/>
    <hyperlink ref="B346" r:id="rId367" xr:uid="{BE07CFA9-533A-4FD4-807D-B1158A39ADE9}"/>
    <hyperlink ref="B348" r:id="rId368" xr:uid="{5B6EB33C-3790-4D35-96A0-B91FD7AFE993}"/>
    <hyperlink ref="B347" r:id="rId369" xr:uid="{37094BC8-D04C-46AB-919E-E968258C4BAE}"/>
    <hyperlink ref="B543" r:id="rId370" xr:uid="{09BABFE8-2518-4B28-9935-B995148329BC}"/>
    <hyperlink ref="B718" r:id="rId371" xr:uid="{091AEDE8-7F11-412A-98C9-FD646F187C5B}"/>
    <hyperlink ref="B719" r:id="rId372" xr:uid="{56D28418-2982-4997-827D-5FC804612601}"/>
    <hyperlink ref="B42" r:id="rId373" xr:uid="{3EB63326-36E0-44D4-B932-F8A0D94298FB}"/>
    <hyperlink ref="B252" r:id="rId374" xr:uid="{B501EB50-ABBC-4D02-8577-6FB178C39847}"/>
    <hyperlink ref="B253" r:id="rId375" xr:uid="{3B7F6815-37BB-4AD5-B52D-02850607BC80}"/>
    <hyperlink ref="B254" r:id="rId376" xr:uid="{A092BA88-5957-41D8-B3CD-97DEB25AC93F}"/>
    <hyperlink ref="B255" r:id="rId377" xr:uid="{44FE544D-77B4-4DBF-9A63-ED196CC90514}"/>
    <hyperlink ref="B256" r:id="rId378" xr:uid="{74C110AB-CA80-46AE-BBA0-B32CD055B639}"/>
    <hyperlink ref="B257" r:id="rId379" xr:uid="{B8C8B9F8-7FB8-4394-BD60-25E3974A481A}"/>
    <hyperlink ref="B258" r:id="rId380" xr:uid="{E6097D7E-941F-4609-AF83-517B21F10A20}"/>
    <hyperlink ref="B259" r:id="rId381" xr:uid="{4C8D6912-7899-4DC4-8C47-A83C0CDE0C81}"/>
    <hyperlink ref="B260" r:id="rId382" xr:uid="{4CDEC206-B6C1-48C0-92AF-A1431EF5BCDF}"/>
    <hyperlink ref="B261" r:id="rId383" xr:uid="{98E99630-9E14-4024-A9AD-2111F8793DDB}"/>
    <hyperlink ref="B262" r:id="rId384" xr:uid="{B025BFE7-F70D-49F7-B19D-569919EACAED}"/>
    <hyperlink ref="B263" r:id="rId385" xr:uid="{DD129E9C-EBC5-4B9D-ADFB-F32E8DB87BE0}"/>
    <hyperlink ref="B264" r:id="rId386" xr:uid="{45C8CEC2-4D76-4794-BF99-F4F945798F5B}"/>
    <hyperlink ref="B265" r:id="rId387" xr:uid="{FAB386CF-84E8-4305-AACF-BE115203B0B2}"/>
    <hyperlink ref="B266" r:id="rId388" xr:uid="{00D4416F-3C27-48CA-AFC7-CE121DE291E9}"/>
    <hyperlink ref="B267" r:id="rId389" xr:uid="{C15E2D88-0A4A-4E70-9F9B-7D667B34921E}"/>
    <hyperlink ref="B268" r:id="rId390" xr:uid="{430FC353-21A0-4548-9437-2723BB3C44DE}"/>
    <hyperlink ref="B269" r:id="rId391" xr:uid="{A3B4AE7B-8EA0-4D3E-9F65-8F9CD8F386E5}"/>
    <hyperlink ref="B270" r:id="rId392" xr:uid="{9F4C047C-D16A-4303-8BB2-9B2E672ACD68}"/>
    <hyperlink ref="B271" r:id="rId393" xr:uid="{684F4F0D-9CF4-4962-954D-FA9C4B1A9983}"/>
    <hyperlink ref="B273" r:id="rId394" xr:uid="{8F3E772E-E3AB-434F-BD6A-01130F9D7D94}"/>
    <hyperlink ref="B274" r:id="rId395" xr:uid="{F984B4E4-A6E3-43CC-A63F-F03E5819EE30}"/>
    <hyperlink ref="B275" r:id="rId396" xr:uid="{74AF6E06-0B6E-4276-8F9E-D024593547BE}"/>
    <hyperlink ref="B276" r:id="rId397" xr:uid="{F37D5738-F4AA-4E60-84EA-24EDE50D68F8}"/>
    <hyperlink ref="B277" r:id="rId398" xr:uid="{8294E96C-EF7F-4BF0-B3C1-2977B729934A}"/>
    <hyperlink ref="B278" r:id="rId399" xr:uid="{DFC95A65-BE1C-45E7-9EF8-32995908E93E}"/>
    <hyperlink ref="B279" r:id="rId400" xr:uid="{9B0045EC-A2DC-4CAD-A0FF-D1A74E5DE7D9}"/>
    <hyperlink ref="B280" r:id="rId401" xr:uid="{9E170DED-24C5-45A3-A4F5-F63C310C0FBC}"/>
    <hyperlink ref="B281" r:id="rId402" xr:uid="{FA7F67FF-EBE8-4696-9762-700101545F6F}"/>
    <hyperlink ref="B282" r:id="rId403" xr:uid="{6672DDE7-3CE6-43FC-B2A6-6081711BC69C}"/>
    <hyperlink ref="B283" r:id="rId404" xr:uid="{DE600294-E235-4758-BDF2-6ECE1C396D9F}"/>
    <hyperlink ref="B284" r:id="rId405" xr:uid="{93CBB9A5-D17C-4FF9-9243-B3A6BF19A6E0}"/>
    <hyperlink ref="B285" r:id="rId406" xr:uid="{5C045804-A30C-46F6-916D-88801F9B9AD7}"/>
    <hyperlink ref="B286" r:id="rId407" xr:uid="{0C920A4C-15E3-449A-A1B0-BC3A503DEABA}"/>
    <hyperlink ref="B287" r:id="rId408" xr:uid="{920B9A04-4605-4629-887D-F9C148FC7B49}"/>
    <hyperlink ref="B288" r:id="rId409" xr:uid="{5F3EFF52-D50D-492B-8327-E51C93666098}"/>
    <hyperlink ref="B289" r:id="rId410" xr:uid="{1450F303-08D7-4F71-ACE3-33E14DEC231A}"/>
    <hyperlink ref="B290" r:id="rId411" xr:uid="{12EBFDFB-29BA-41E8-8791-B59735E115E1}"/>
    <hyperlink ref="B324" r:id="rId412" xr:uid="{99E8337E-3D3E-43F0-AC0F-9A5F117003D6}"/>
    <hyperlink ref="B325" r:id="rId413" xr:uid="{C86EF0F2-77F1-4453-92D9-3F6EAD9B579B}"/>
    <hyperlink ref="B326" r:id="rId414" xr:uid="{2A54B994-8D3E-4451-844B-CAED55822636}"/>
    <hyperlink ref="B327" r:id="rId415" xr:uid="{A36F6B13-FEED-4428-8F99-62D98E95E788}"/>
    <hyperlink ref="B328" r:id="rId416" xr:uid="{43E1F881-90F2-46DD-B45B-29C478DA0E6F}"/>
    <hyperlink ref="B329" r:id="rId417" xr:uid="{8151783C-896F-43C4-88F9-1EBDCE94B62A}"/>
    <hyperlink ref="B330" r:id="rId418" xr:uid="{D942FEA7-7D80-4661-8B1F-10DEA6F168E6}"/>
    <hyperlink ref="B331" r:id="rId419" xr:uid="{E66D2E70-9F57-4DD6-8ED3-4F85EE1BFAB5}"/>
    <hyperlink ref="B332" r:id="rId420" xr:uid="{F340F413-F699-4FB5-A7EB-4DDA8D72539A}"/>
    <hyperlink ref="B333" r:id="rId421" xr:uid="{E0AEB974-467C-47AA-B261-DEB3FB50882C}"/>
    <hyperlink ref="B334" r:id="rId422" xr:uid="{1D946C4B-9E52-472B-A5A8-7A905679D9A2}"/>
    <hyperlink ref="B335" r:id="rId423" xr:uid="{C901FCB1-04A6-46DD-8DAD-090E8ECF87BF}"/>
    <hyperlink ref="B336" r:id="rId424" xr:uid="{B69A4FA6-B32B-4D70-A445-2FC9E9A35E3B}"/>
    <hyperlink ref="B516" r:id="rId425" xr:uid="{9BF18187-EF8D-4A0F-9920-EED5522B15D8}"/>
    <hyperlink ref="B517" r:id="rId426" xr:uid="{7651BA66-9A9E-4311-9B82-91D1BFF9509B}"/>
    <hyperlink ref="B518" r:id="rId427" xr:uid="{DA23897E-5F7E-4080-9301-B0D431B75AF2}"/>
    <hyperlink ref="B519" r:id="rId428" xr:uid="{A9D161F5-2D56-45C1-B43E-A660C477078C}"/>
    <hyperlink ref="B520" r:id="rId429" xr:uid="{CAF64235-9E56-435A-8DE3-6897C8D8AAFA}"/>
    <hyperlink ref="B521" r:id="rId430" xr:uid="{F504F51D-74EF-4000-9449-F2787648EFD2}"/>
    <hyperlink ref="B522" r:id="rId431" xr:uid="{4A096F38-85F6-4422-8D5D-E5B3532D17FC}"/>
    <hyperlink ref="B523" r:id="rId432" xr:uid="{312D6630-B0AC-4347-B347-8D39D96FAB9A}"/>
    <hyperlink ref="B524" r:id="rId433" xr:uid="{71046898-F5B7-49E6-8C4A-AF7B3BC271B7}"/>
    <hyperlink ref="B425" r:id="rId434" xr:uid="{1841AC1A-6F02-4A93-9310-177C6D2C2D97}"/>
    <hyperlink ref="B426" r:id="rId435" xr:uid="{2CFD89C4-164F-4D76-B450-67806200960A}"/>
    <hyperlink ref="B427" r:id="rId436" xr:uid="{23F79FE1-55CF-46EB-901B-6FB1A086B360}"/>
    <hyperlink ref="B428" r:id="rId437" xr:uid="{06D76DDD-6F6C-4913-8FBC-77BF643EF995}"/>
    <hyperlink ref="B429" r:id="rId438" xr:uid="{9D86CB31-B8F8-428D-9436-94DCDAAF6DEC}"/>
    <hyperlink ref="B430" r:id="rId439" xr:uid="{D75DB19F-0CF6-47D4-8BF7-FE0661DEBB27}"/>
    <hyperlink ref="B431" r:id="rId440" xr:uid="{918E6D0F-0CEC-4A77-94AD-76D1C6F67D6E}"/>
    <hyperlink ref="B499" r:id="rId441" xr:uid="{3A633D33-DA27-482D-9B2B-23E846FCE91D}"/>
    <hyperlink ref="B500" r:id="rId442" xr:uid="{C646563C-AD4C-4A7D-829C-3BE1A3D719C4}"/>
    <hyperlink ref="B501" r:id="rId443" xr:uid="{EC52003B-F0EB-4E8C-BD1B-FF28F9004B3F}"/>
    <hyperlink ref="B502" r:id="rId444" xr:uid="{819E3987-3B19-4CD6-B8CF-C04D077D85A0}"/>
    <hyperlink ref="B503" r:id="rId445" xr:uid="{7246AC4A-A8F9-4DF0-BD23-579EE66F6510}"/>
    <hyperlink ref="B504" r:id="rId446" xr:uid="{F41373AE-909A-4B96-A212-5446AC84B0BA}"/>
    <hyperlink ref="B505" r:id="rId447" xr:uid="{95D6FEEC-23E6-4368-817A-33441F82D85D}"/>
    <hyperlink ref="B506" r:id="rId448" xr:uid="{9D77DDA5-5D02-4515-B3C2-08FC116FD1F5}"/>
    <hyperlink ref="B953" r:id="rId449" xr:uid="{1CFFA953-CD84-4179-970C-B8B894670F60}"/>
    <hyperlink ref="B954" r:id="rId450" xr:uid="{1F0299E5-4CFD-493E-8E79-83DE8407E98A}"/>
    <hyperlink ref="B955" r:id="rId451" xr:uid="{730E7632-3346-4C1B-9C0B-79BC2647C098}"/>
    <hyperlink ref="B956" r:id="rId452" xr:uid="{31B85746-D93E-4FF2-9F03-6097BB855C3B}"/>
    <hyperlink ref="B957" r:id="rId453" xr:uid="{556BFC1A-37DA-4EBD-A80E-879996CB23F5}"/>
    <hyperlink ref="B958" r:id="rId454" xr:uid="{8B5BD517-C1D6-4B18-80EF-90CD6C5E838A}"/>
    <hyperlink ref="B384" r:id="rId455" xr:uid="{86D5CC1E-1810-4035-8491-BC432E9E0BBF}"/>
    <hyperlink ref="B385" r:id="rId456" xr:uid="{3B5A2F63-07EA-4605-A869-56C2C0F015DB}"/>
    <hyperlink ref="B386" r:id="rId457" xr:uid="{298BA3E1-41D3-42C8-BDE0-508F83821BDF}"/>
    <hyperlink ref="B387" r:id="rId458" xr:uid="{D1226634-5E71-4CAE-9BB3-FB9D81016E0D}"/>
    <hyperlink ref="B388" r:id="rId459" xr:uid="{FA615E1E-9D3D-4319-AA13-22BE2BE38376}"/>
    <hyperlink ref="B389" r:id="rId460" xr:uid="{D1C4A6F3-F45C-4BBC-8FBC-2D7295147B97}"/>
    <hyperlink ref="B390" r:id="rId461" xr:uid="{29C91813-BFA2-44E1-9AE3-1968130C1A7D}"/>
    <hyperlink ref="B391" r:id="rId462" xr:uid="{43BE2791-0E5D-47A2-9F27-C4AA23E60008}"/>
    <hyperlink ref="B392" r:id="rId463" xr:uid="{8D4C0F08-91CF-4D55-AF63-BD2276D4BA30}"/>
    <hyperlink ref="B393" r:id="rId464" xr:uid="{BB53876A-8559-4C0A-8D74-34901B4B74D3}"/>
    <hyperlink ref="B394" r:id="rId465" xr:uid="{25B5444A-75E3-4A15-9105-4BF326A3AD86}"/>
    <hyperlink ref="B395" r:id="rId466" xr:uid="{83A4A7D8-71D6-467F-8E11-8FEDFB972E57}"/>
    <hyperlink ref="B734" r:id="rId467" xr:uid="{1645D0E3-28A9-45EE-821E-59EDFE0375CA}"/>
    <hyperlink ref="B735" r:id="rId468" xr:uid="{50BEEC9E-43C1-46A8-B54A-2C139FFB0036}"/>
    <hyperlink ref="B736" r:id="rId469" xr:uid="{7540B1B2-94E6-4955-AAE3-3A9EA6430B71}"/>
    <hyperlink ref="B737" r:id="rId470" xr:uid="{F475D269-E888-4E60-8063-29A3CFF59D5A}"/>
    <hyperlink ref="B738" r:id="rId471" xr:uid="{F350DA80-641B-455F-94EA-08155206DF8F}"/>
    <hyperlink ref="B739" r:id="rId472" xr:uid="{8B63DA6D-1683-4978-8E33-8A70B2873C4C}"/>
    <hyperlink ref="B740" r:id="rId473" xr:uid="{DFA9EA4D-B368-4557-AF29-EB5DABA7DF3C}"/>
    <hyperlink ref="B741" r:id="rId474" xr:uid="{1CE43957-6971-4BD0-91A1-95785B1EDC82}"/>
    <hyperlink ref="B742" r:id="rId475" xr:uid="{5FF3A5F2-93F6-476C-BA05-084AFE33B24F}"/>
    <hyperlink ref="B743" r:id="rId476" xr:uid="{442C0077-663E-4D9A-A50F-3F8993BBCBBA}"/>
    <hyperlink ref="B744" r:id="rId477" xr:uid="{003C923B-EBF6-482E-948B-05D28FBEF022}"/>
    <hyperlink ref="B745" r:id="rId478" xr:uid="{6B515C87-F1D5-4DE8-AE62-836C1DC32DE6}"/>
    <hyperlink ref="B746" r:id="rId479" xr:uid="{98CF443B-AE68-4FF8-84DF-B987D8431174}"/>
    <hyperlink ref="B747" r:id="rId480" xr:uid="{3E82A0C8-833B-42CA-876C-97B48FF4DB89}"/>
    <hyperlink ref="B748" r:id="rId481" xr:uid="{94BAC30A-0C48-4EA4-A68E-142A3468B352}"/>
    <hyperlink ref="D396" r:id="rId482" xr:uid="{276848F7-176D-401E-BD55-857AF4B63487}"/>
    <hyperlink ref="B396" r:id="rId483" xr:uid="{D99100CE-5ADF-43C8-B670-7EAC43E7FCA4}"/>
    <hyperlink ref="D400" r:id="rId484" xr:uid="{6B801911-865F-4EF4-A667-76FCC6F08D05}"/>
    <hyperlink ref="D401" r:id="rId485" xr:uid="{36FA8C94-BCF3-437B-9339-0704B80B669D}"/>
    <hyperlink ref="D402" r:id="rId486" xr:uid="{4421AC3B-35E0-4642-8884-FC7941D3DD19}"/>
    <hyperlink ref="D403" r:id="rId487" xr:uid="{A6B83613-77D0-4114-9983-ACA9F551D534}"/>
    <hyperlink ref="D404" r:id="rId488" xr:uid="{C9213ACF-830B-4F67-9C8A-C3D95EB9FD3B}"/>
    <hyperlink ref="D405" r:id="rId489" xr:uid="{E0309E68-3B7C-4375-AF2A-0393BC9F752B}"/>
    <hyperlink ref="D406" r:id="rId490" xr:uid="{A51ECBD8-0A10-4EB7-A8C3-0F37B766659E}"/>
    <hyperlink ref="D409" r:id="rId491" xr:uid="{FDC2CE33-F35B-466F-A53E-121EBC43D950}"/>
    <hyperlink ref="D410" r:id="rId492" xr:uid="{8456A221-A1CF-42C7-BE03-5A2DF4D2677A}"/>
    <hyperlink ref="D411" r:id="rId493" xr:uid="{94C624C4-AD8E-4161-9A87-B14845A159CF}"/>
    <hyperlink ref="D412" r:id="rId494" xr:uid="{965A94A0-25C2-45FF-B4DE-35CC075F41C8}"/>
    <hyperlink ref="B400" r:id="rId495" xr:uid="{81B175E1-CD32-462C-89DB-6C5CF1776BDB}"/>
    <hyperlink ref="B401" r:id="rId496" xr:uid="{A718BF4D-ACD2-415D-A508-5933CDABD98F}"/>
    <hyperlink ref="B402" r:id="rId497" xr:uid="{9D2A86BA-C7D4-4E1A-80AE-8AB80072231B}"/>
    <hyperlink ref="B403" r:id="rId498" xr:uid="{560CB6E1-AF83-4921-809A-FAF93F18AC1C}"/>
    <hyperlink ref="B404" r:id="rId499" xr:uid="{A818018C-DB56-4239-B9DB-D80B8CDD1010}"/>
    <hyperlink ref="B405" r:id="rId500" xr:uid="{8EB9081D-7CF4-4BDE-9C70-DD287476AE12}"/>
    <hyperlink ref="B406" r:id="rId501" xr:uid="{A073DE96-9B33-4116-B023-E62C60B32F8C}"/>
    <hyperlink ref="B409" r:id="rId502" xr:uid="{0C814094-7180-405E-B226-861F3696B224}"/>
    <hyperlink ref="B410" r:id="rId503" xr:uid="{7C9F09F5-85FF-444D-828D-2D070DE75524}"/>
    <hyperlink ref="B411" r:id="rId504" xr:uid="{FCDDB07B-2CF4-4751-BC9D-F3FB935A69A1}"/>
    <hyperlink ref="B412" r:id="rId505" xr:uid="{909D4BF2-A617-40B6-AA83-D45F1D81619A}"/>
    <hyperlink ref="D413" r:id="rId506" xr:uid="{9B77E887-8626-47E6-8123-6CB5CD3E3558}"/>
    <hyperlink ref="D414" r:id="rId507" xr:uid="{0BB5A828-53C3-486A-85FA-256BDEFAAA12}"/>
    <hyperlink ref="D415" r:id="rId508" xr:uid="{26BB04DC-4CC6-4AA4-9581-3665762966D5}"/>
    <hyperlink ref="D416" r:id="rId509" xr:uid="{C76A6BE2-1A6F-47B0-8158-6744327AD9C0}"/>
    <hyperlink ref="D417" r:id="rId510" xr:uid="{5B6E3983-9F01-4423-806A-4BA924197CBE}"/>
    <hyperlink ref="D418" r:id="rId511" xr:uid="{65E54BDA-C560-47D6-8873-BDBDA7BB1BC4}"/>
    <hyperlink ref="D421" r:id="rId512" xr:uid="{CA56E86B-86AE-4C4F-B2AB-0B378D7F6487}"/>
    <hyperlink ref="B413" r:id="rId513" xr:uid="{FD869A91-2099-4971-A435-135908ACE4F1}"/>
    <hyperlink ref="B414" r:id="rId514" xr:uid="{5DB1E4B9-20EA-4A88-A1AD-CCBF7A5FAD37}"/>
    <hyperlink ref="B415" r:id="rId515" xr:uid="{66307C02-7841-437F-858E-B548FFB03A7D}"/>
    <hyperlink ref="B416" r:id="rId516" xr:uid="{2F562337-C8BB-404A-99D5-919911BB7571}"/>
    <hyperlink ref="B417" r:id="rId517" xr:uid="{346321E8-EF86-4B8F-B53E-91617D168856}"/>
    <hyperlink ref="B418" r:id="rId518" xr:uid="{F71DE587-3062-4F61-8633-43D9AC37D335}"/>
    <hyperlink ref="B420" r:id="rId519" xr:uid="{F9CE4688-B349-4B6A-B7DF-829C2D1E276A}"/>
    <hyperlink ref="B421" r:id="rId520" xr:uid="{D18F168A-44E9-4318-B8EA-5DD8CECCD094}"/>
    <hyperlink ref="B422" r:id="rId521" xr:uid="{385C14BF-602B-4B65-932C-DF7CC608D82D}"/>
    <hyperlink ref="B423" r:id="rId522" xr:uid="{18579BFC-BCD7-4A1F-88B1-FA9A97C5DD7B}"/>
    <hyperlink ref="B424" r:id="rId523" xr:uid="{9E599D97-E4DD-4BEC-8452-0C6D5D0C7BBC}"/>
    <hyperlink ref="B479" r:id="rId524" xr:uid="{29743FB3-EF97-471F-92F1-65E6957006B8}"/>
    <hyperlink ref="B480" r:id="rId525" xr:uid="{097B4BE3-BFF1-408C-941A-A5905ED80A50}"/>
    <hyperlink ref="B481" r:id="rId526" xr:uid="{2BEF33F9-7A4B-4DF7-9D82-5CA972666152}"/>
    <hyperlink ref="B482" r:id="rId527" xr:uid="{D5DA85D1-A6DF-470F-AE77-3637079DEE5F}"/>
    <hyperlink ref="B483" r:id="rId528" xr:uid="{C3FDFC69-93FD-4A8F-AD75-ADB7223F768E}"/>
    <hyperlink ref="B484" r:id="rId529" xr:uid="{26BB2B7B-925B-40E9-BD64-A716ADE44C65}"/>
    <hyperlink ref="B489" r:id="rId530" xr:uid="{F8B1285F-3181-4FC1-B36F-A62D857E0B0A}"/>
    <hyperlink ref="B494" r:id="rId531" xr:uid="{68C26ECC-0897-4E07-93FA-C8CC0FC48EDB}"/>
    <hyperlink ref="B485" r:id="rId532" xr:uid="{21877400-D8BC-482D-8A6A-E28EFC6F1E58}"/>
    <hyperlink ref="B490" r:id="rId533" xr:uid="{45CF7A4E-95E0-4CA3-8AEF-8D63580670E7}"/>
    <hyperlink ref="B495" r:id="rId534" xr:uid="{33433320-0EFA-47FD-A01A-1FD831090EC8}"/>
    <hyperlink ref="B486" r:id="rId535" xr:uid="{B90B5B4C-3626-4934-942C-AC7EEF4AFAF6}"/>
    <hyperlink ref="B491" r:id="rId536" xr:uid="{821B9881-90DA-44C9-8CE6-880E6794ED16}"/>
    <hyperlink ref="B496" r:id="rId537" xr:uid="{6769C567-CE12-40A0-979E-86A62C72EB59}"/>
    <hyperlink ref="B487" r:id="rId538" xr:uid="{FB2A251A-3AC1-4B95-833E-DB69C9681BD3}"/>
    <hyperlink ref="B492" r:id="rId539" xr:uid="{E7EDC9D2-5237-4092-8F3C-54EDDDE4493C}"/>
    <hyperlink ref="B497" r:id="rId540" xr:uid="{13231A44-B927-494B-B518-88C8CC165D43}"/>
    <hyperlink ref="B488" r:id="rId541" xr:uid="{8F2C1A50-EBCA-4A63-91C9-8F1991F380C4}"/>
    <hyperlink ref="B493" r:id="rId542" xr:uid="{563E367C-4DEB-40D5-B1BA-93BA497C84BA}"/>
    <hyperlink ref="B498" r:id="rId543" xr:uid="{9E94B368-32CB-430C-A60E-81CF417271D9}"/>
    <hyperlink ref="B349" r:id="rId544" xr:uid="{08D5C1CE-98C0-4A2A-BC1F-5CA377997838}"/>
    <hyperlink ref="B350" r:id="rId545" xr:uid="{C0372B04-C74A-4F58-AAA9-F8165A45DDCE}"/>
    <hyperlink ref="B351" r:id="rId546" xr:uid="{A852DE8F-8CB7-45C7-A97F-D4CA104D4478}"/>
    <hyperlink ref="B352" r:id="rId547" xr:uid="{B73DDEDD-6420-4721-B419-DFEFA2EA8299}"/>
    <hyperlink ref="B353" r:id="rId548" xr:uid="{FD6C920D-D128-4625-8195-0DF6EAEAA9F6}"/>
    <hyperlink ref="B354" r:id="rId549" xr:uid="{6EA5A7A2-A3EB-48E1-9C8F-1ABE40BC2075}"/>
    <hyperlink ref="B355" r:id="rId550" xr:uid="{0E4179EF-7AB5-4543-9DFE-780B0A5F06ED}"/>
    <hyperlink ref="B356" r:id="rId551" xr:uid="{BFF9C2F1-0CBC-4E99-8714-51F03D4A9C44}"/>
    <hyperlink ref="B357" r:id="rId552" xr:uid="{41256E2F-8DAE-4116-8AA5-143C87B9E1D6}"/>
    <hyperlink ref="B358" r:id="rId553" xr:uid="{6D9EF323-355F-496C-867F-C88CBC31A006}"/>
    <hyperlink ref="B359" r:id="rId554" xr:uid="{6F9614F5-FA89-420E-A3B2-D1AD31617831}"/>
    <hyperlink ref="B360" r:id="rId555" xr:uid="{01AF6848-3DC3-49FC-9BC3-225918AD8607}"/>
    <hyperlink ref="B361" r:id="rId556" xr:uid="{95D891B8-54A0-419A-987E-1C61D78BA90A}"/>
    <hyperlink ref="B362" r:id="rId557" xr:uid="{056EE8A3-48CC-4221-9720-B4D6BDD32113}"/>
    <hyperlink ref="B363" r:id="rId558" xr:uid="{8DE9AFFD-191F-442B-8547-87CFBBAA6F50}"/>
    <hyperlink ref="B825" r:id="rId559" xr:uid="{E5891B4E-4BBD-41E9-9A15-568A0C841DDE}"/>
    <hyperlink ref="B826" r:id="rId560" xr:uid="{71D95635-1486-45CE-ACDA-8C7B357C79C5}"/>
    <hyperlink ref="B827" r:id="rId561" xr:uid="{9E26184A-CBA7-4A89-B2CA-8CDE11039B3F}"/>
    <hyperlink ref="B828" r:id="rId562" xr:uid="{537E7926-EE3E-40D8-92E0-A746D7588D24}"/>
    <hyperlink ref="B829" r:id="rId563" display="https://www.epa.gov/system/files/documents/2024-03/epa-95318101-regional-priority-climate-action-plan-for-swpa.pdf  " xr:uid="{7680AF01-87B3-41A5-8EDB-C4509B6300E7}"/>
    <hyperlink ref="B830" r:id="rId564" display="https://www.epa.gov/system/files/documents/2024-03/epa-95318101-regional-priority-climate-action-plan-for-swpa.pdf  " xr:uid="{B53846D7-9CFA-44EE-9BC4-CB10EE3B1534}"/>
    <hyperlink ref="B609" r:id="rId565" xr:uid="{9617497D-4BAC-4832-8552-96D8B77C3C70}"/>
    <hyperlink ref="B610" r:id="rId566" xr:uid="{3AC168DF-224E-46C0-A7F5-D14A8F05A58A}"/>
    <hyperlink ref="B611" r:id="rId567" xr:uid="{0635FD6E-F8FD-479D-B7BC-AE4C1EF19CEA}"/>
    <hyperlink ref="B612" r:id="rId568" xr:uid="{B2B04E47-7627-43CE-8183-546874954040}"/>
    <hyperlink ref="B615" r:id="rId569" xr:uid="{2AE415E3-4064-4151-BBAF-1F8B9B46BB27}"/>
    <hyperlink ref="B618" r:id="rId570" xr:uid="{FE50A555-00A1-4C26-8F8B-872E506F2A74}"/>
    <hyperlink ref="B621" r:id="rId571" xr:uid="{283B142E-C212-419C-9648-8957149F0732}"/>
    <hyperlink ref="B624" r:id="rId572" xr:uid="{0FBE5A62-3B4C-4A0F-9DFF-7F6BA64B7FDB}"/>
    <hyperlink ref="B613" r:id="rId573" xr:uid="{0A09FDE9-6B84-49D5-A666-D1253EF53F27}"/>
    <hyperlink ref="B616" r:id="rId574" xr:uid="{B08A642D-AAD5-475C-888C-182E571FC609}"/>
    <hyperlink ref="B619" r:id="rId575" xr:uid="{306D1F6D-0626-4792-9C96-497E0DE744AF}"/>
    <hyperlink ref="B622" r:id="rId576" xr:uid="{63C4AA59-E7C1-4B1F-B593-8204943D11B1}"/>
    <hyperlink ref="B624" r:id="rId577" xr:uid="{9DDA1BAE-0832-4244-BE00-53BD1492404C}"/>
    <hyperlink ref="B614" r:id="rId578" xr:uid="{0841DA98-7859-44A6-A6F6-5C87813A3551}"/>
    <hyperlink ref="B617" r:id="rId579" xr:uid="{747CA8F9-9018-496A-957B-97D5698C66E0}"/>
    <hyperlink ref="B620" r:id="rId580" xr:uid="{40EBE0B0-043F-41F9-BE83-595AC4AD91FE}"/>
    <hyperlink ref="B623" r:id="rId581" xr:uid="{78501541-E66C-41BF-A948-AC0742A8347A}"/>
    <hyperlink ref="B624" r:id="rId582" xr:uid="{84586AF3-C089-41BB-BA92-FF1CFC6A7C82}"/>
    <hyperlink ref="B625" r:id="rId583" xr:uid="{599EBA65-E44B-496F-B63B-28E9270EB80C}"/>
    <hyperlink ref="B626" r:id="rId584" xr:uid="{ABD67D60-52C8-45F2-B2A0-3A5B4CD8568C}"/>
    <hyperlink ref="B627" r:id="rId585" xr:uid="{A902B62B-E1C4-4C46-9AC1-3C4EC6F7A122}"/>
    <hyperlink ref="B628" r:id="rId586" xr:uid="{79507C70-36B6-4642-8638-F9515B967F0B}"/>
    <hyperlink ref="B631" r:id="rId587" xr:uid="{FCD37B96-2C2F-42CC-A3B8-0D22D67CBE12}"/>
    <hyperlink ref="B634" r:id="rId588" xr:uid="{38D3015E-A2DA-4455-A381-0D601416F66B}"/>
    <hyperlink ref="B629" r:id="rId589" xr:uid="{3C79C897-9469-402C-BBE9-D517E095B3E0}"/>
    <hyperlink ref="B632" r:id="rId590" xr:uid="{AA6082DD-319E-4D47-A18A-92CF8B0A00F4}"/>
    <hyperlink ref="B630" r:id="rId591" xr:uid="{381FB826-C23F-45FE-A4FF-9698A12FC384}"/>
    <hyperlink ref="B633" r:id="rId592" xr:uid="{26D4EFF6-59DF-4186-AD05-C531E214D4E5}"/>
    <hyperlink ref="B635" r:id="rId593" xr:uid="{149B7CDE-D54A-4C8C-9631-20EBA4FA5325}"/>
    <hyperlink ref="B636" r:id="rId594" xr:uid="{8870A39B-EAC1-4E3A-BD5A-F624A0080DE4}"/>
    <hyperlink ref="B637" r:id="rId595" xr:uid="{66509FA8-BA23-42E2-ADD0-CAAC45403834}"/>
    <hyperlink ref="B638" r:id="rId596" xr:uid="{04D26E5B-1434-4B9C-8E6E-67D54802670C}"/>
    <hyperlink ref="B641" r:id="rId597" xr:uid="{67DBE179-A85C-4F20-8641-CCEA0726E8D9}"/>
    <hyperlink ref="B639" r:id="rId598" xr:uid="{3AAF8492-427B-445A-8133-1FCB5672C750}"/>
    <hyperlink ref="B642" r:id="rId599" xr:uid="{36FAE47C-E125-4506-986E-39985F1BE254}"/>
    <hyperlink ref="B640" r:id="rId600" xr:uid="{A410A140-F4EB-4811-B7AC-9C0AF99F6FE4}"/>
    <hyperlink ref="B643" r:id="rId601" xr:uid="{AA75A1B8-02FA-4E8D-877F-200AC595BC75}"/>
    <hyperlink ref="B644" r:id="rId602" xr:uid="{AA3E1333-977E-40E6-86CC-D7833D9D7FA2}"/>
    <hyperlink ref="B645" r:id="rId603" xr:uid="{652B45C7-AA1C-4C80-8191-856262DBE149}"/>
    <hyperlink ref="B646" r:id="rId604" xr:uid="{61E56C72-96E4-4A85-B462-90B395AEED50}"/>
    <hyperlink ref="B647" r:id="rId605" xr:uid="{4011A671-A190-4663-9658-2AF600AB9FB6}"/>
    <hyperlink ref="B648" r:id="rId606" xr:uid="{2C46B272-14BC-434D-8733-1EA75EA9BBF0}"/>
    <hyperlink ref="B300" r:id="rId607" xr:uid="{C0AA0FB2-94AF-4FD5-939B-44622C6E3197}"/>
    <hyperlink ref="B432" r:id="rId608" xr:uid="{0896B62B-8F87-4D88-B43F-DF5363BBDDB9}"/>
    <hyperlink ref="B433" r:id="rId609" xr:uid="{1FC8C51F-F039-4843-B571-66A2CE035A43}"/>
    <hyperlink ref="B159" r:id="rId610" xr:uid="{A269A2FA-C9F6-4A13-8E2E-5AE35557184F}"/>
    <hyperlink ref="B525" r:id="rId611" display="https://www.epa.gov/system/files/documents/2024-03/2024-0301-gnrc-nashville-msa-pcap.pdf" xr:uid="{B7CBDDBC-1942-4CD2-B65B-212B6DC4F263}"/>
    <hyperlink ref="B526" r:id="rId612" display="https://www.epa.gov/system/files/documents/2024-03/2024-0301-gnrc-nashville-msa-pcap.pdf" xr:uid="{08D750BB-6547-4E77-8B20-2C9F1474AF0D}"/>
    <hyperlink ref="B527" r:id="rId613" display="https://www.epa.gov/system/files/documents/2024-03/2024-0301-gnrc-nashville-msa-pcap.pdf" xr:uid="{EE12D1DD-0B11-4408-BB71-60EC23961001}"/>
    <hyperlink ref="B528" r:id="rId614" display="https://www.epa.gov/system/files/documents/2024-03/2024-0301-gnrc-nashville-msa-pcap.pdf" xr:uid="{4DB678EC-303F-4370-ACA0-2227EEADEBE8}"/>
    <hyperlink ref="B529" r:id="rId615" display="https://www.epa.gov/system/files/documents/2024-03/2024-0301-gnrc-nashville-msa-pcap.pdf" xr:uid="{FD5576E7-33EC-4062-8BF9-D4BD36AE1415}"/>
    <hyperlink ref="B530" r:id="rId616" display="https://www.epa.gov/system/files/documents/2024-03/2024-0301-gnrc-nashville-msa-pcap.pdf" xr:uid="{5837ADAA-D420-4B28-B40F-3D72C8239D74}"/>
    <hyperlink ref="B533" r:id="rId617" display="https://www.epa.gov/system/files/documents/2024-03/2024-0301-gnrc-nashville-msa-pcap.pdf" xr:uid="{28B3FDBA-8AC4-41D9-A7E5-076DC4EA3608}"/>
    <hyperlink ref="B536" r:id="rId618" display="https://www.epa.gov/system/files/documents/2024-03/2024-0301-gnrc-nashville-msa-pcap.pdf" xr:uid="{E1566A45-F6DB-4418-B89B-7241C7A77F03}"/>
    <hyperlink ref="B537" r:id="rId619" display="https://www.epa.gov/system/files/documents/2024-03/2024-0301-gnrc-nashville-msa-pcap.pdf" xr:uid="{B38CB399-C4CB-4464-B721-7A7CA1B9711C}"/>
    <hyperlink ref="B538" r:id="rId620" display="https://www.epa.gov/system/files/documents/2024-03/2024-0301-gnrc-nashville-msa-pcap.pdf" xr:uid="{D4C021AB-981C-41FB-91E7-1A96F86EA69B}"/>
    <hyperlink ref="B539" r:id="rId621" display="https://www.epa.gov/system/files/documents/2024-03/2024-0301-gnrc-nashville-msa-pcap.pdf" xr:uid="{928BE341-B29F-48D7-9E5F-A8ED7D406F84}"/>
    <hyperlink ref="B540" r:id="rId622" display="https://www.epa.gov/system/files/documents/2024-03/2024-0301-gnrc-nashville-msa-pcap.pdf" xr:uid="{8F3A431D-D646-40DF-9C33-DDFDE16EF514}"/>
    <hyperlink ref="B541" r:id="rId623" display="https://www.epa.gov/system/files/documents/2024-03/2024-0301-gnrc-nashville-msa-pcap.pdf" xr:uid="{75B7198A-5E94-42BD-910B-232B1108F8B1}"/>
    <hyperlink ref="B542" r:id="rId624" display="https://www.epa.gov/system/files/documents/2024-03/2024-0301-gnrc-nashville-msa-pcap.pdf" xr:uid="{59BBF79B-8033-4985-8492-CAD77406951A}"/>
    <hyperlink ref="B104" r:id="rId625" xr:uid="{F9F9F694-91FD-4C73-9138-B46C7BC3EA10}"/>
    <hyperlink ref="B563" r:id="rId626" xr:uid="{E5B263FF-B10C-4556-8ABB-4B332E0496E1}"/>
    <hyperlink ref="B564" r:id="rId627" xr:uid="{64C25997-6F11-4685-8DEC-5CB408977FE2}"/>
    <hyperlink ref="B565" r:id="rId628" xr:uid="{7919F06A-9E36-4830-B353-EB736BF774C7}"/>
    <hyperlink ref="B566" r:id="rId629" xr:uid="{A463B8CC-6E4E-4A4C-A82D-806314ED2900}"/>
    <hyperlink ref="B567" r:id="rId630" xr:uid="{55335F4A-6E63-496A-AF13-4BF5D502C4F2}"/>
    <hyperlink ref="B774" r:id="rId631" xr:uid="{328E38F0-D244-44DF-A861-0D6758F24C91}"/>
    <hyperlink ref="B775" r:id="rId632" xr:uid="{4428332C-B0E4-4D0B-8B32-E61C95D4775E}"/>
    <hyperlink ref="B776" r:id="rId633" xr:uid="{100B66E8-3C89-4258-A758-608FCEF81F05}"/>
    <hyperlink ref="B777" r:id="rId634" xr:uid="{FD078279-D4B6-4CA8-884E-75207FA8BCF8}"/>
    <hyperlink ref="B778" r:id="rId635" xr:uid="{A6CFF5C3-01D3-446C-B545-90C2DFC87436}"/>
    <hyperlink ref="B779" r:id="rId636" xr:uid="{B8E0CA0C-584D-441B-BFCE-1B40F6670E0A}"/>
    <hyperlink ref="B438" r:id="rId637" xr:uid="{05511851-4E06-4521-B60D-B7DC63423240}"/>
    <hyperlink ref="B439" r:id="rId638" xr:uid="{8A55791D-101B-43A0-A84E-A55C4648569C}"/>
    <hyperlink ref="B440" r:id="rId639" xr:uid="{BCBFE899-8659-4ECF-ACDC-25CAFA8E733A}"/>
    <hyperlink ref="B442" r:id="rId640" xr:uid="{C8AC9D34-EA3D-4BFC-8BCB-42E3B8F6DE20}"/>
    <hyperlink ref="B443" r:id="rId641" xr:uid="{C31EFD41-6415-4FFA-A014-4CAA2C3DAD8A}"/>
    <hyperlink ref="B105" r:id="rId642" xr:uid="{44318CF2-2C72-4906-89F1-19E6F19950B3}"/>
    <hyperlink ref="B106" r:id="rId643" xr:uid="{33378283-FD43-40C1-9CAE-42602767490E}"/>
    <hyperlink ref="B108" r:id="rId644" xr:uid="{907A8F4A-722C-4AB3-BCE9-5F75FDA7DA7A}"/>
    <hyperlink ref="B109" r:id="rId645" xr:uid="{F4DC0A0B-D6B3-4390-B01C-B646F49DB575}"/>
    <hyperlink ref="B119" r:id="rId646" xr:uid="{6976A094-3B21-4466-A06F-878BA3CCF167}"/>
    <hyperlink ref="B120" r:id="rId647" xr:uid="{B1D4073B-5F7E-4B52-B181-9496094B82FE}"/>
    <hyperlink ref="B121" r:id="rId648" xr:uid="{2F8A2342-69ED-4C6C-81E3-913692F3D0D3}"/>
    <hyperlink ref="B122" r:id="rId649" xr:uid="{11953655-6669-4D42-9DA7-6E17120F3828}"/>
    <hyperlink ref="B123" r:id="rId650" xr:uid="{2673C257-3A95-410F-8EB8-78A05B7A915C}"/>
    <hyperlink ref="B124" r:id="rId651" xr:uid="{AD1517EA-87E9-4A72-BD2D-73182F4CB352}"/>
    <hyperlink ref="B125" r:id="rId652" xr:uid="{5E0C2688-544E-4A86-8055-C6C099A8B712}"/>
    <hyperlink ref="B126" r:id="rId653" xr:uid="{1D9D8328-63F3-4049-B587-9914F83730FE}"/>
    <hyperlink ref="B127" r:id="rId654" xr:uid="{57DCA015-4F67-44AC-87C5-85D477B8C24A}"/>
    <hyperlink ref="B128" r:id="rId655" xr:uid="{64BD82E4-0931-4513-90D0-8A2E22F45377}"/>
    <hyperlink ref="B129" r:id="rId656" xr:uid="{077B2413-78DC-4083-BED3-C76A24516D7D}"/>
    <hyperlink ref="B130" r:id="rId657" xr:uid="{D5F40CDC-B6D9-4B59-A167-00E9C29370D2}"/>
    <hyperlink ref="B110" r:id="rId658" xr:uid="{5C11E173-2405-47F3-A07B-F8C2302DA5EB}"/>
    <hyperlink ref="B107" r:id="rId659" xr:uid="{7F689ACB-3A51-4458-8468-F90951DA8085}"/>
    <hyperlink ref="B96" r:id="rId660" xr:uid="{25A6EE8F-988C-4C4E-94F8-8269A1377AD5}"/>
    <hyperlink ref="B97" r:id="rId661" xr:uid="{2B75D578-CFA6-4270-904E-2CEC66156259}"/>
    <hyperlink ref="B98" r:id="rId662" xr:uid="{248FF683-3645-400F-9313-67BAE86A8B2E}"/>
    <hyperlink ref="B574" r:id="rId663" xr:uid="{E4B45798-E069-4056-AC14-FEC6602CB6A6}"/>
    <hyperlink ref="B575" r:id="rId664" xr:uid="{E2AD2B71-0DF6-43B6-98FA-6BCC619DAD7A}"/>
    <hyperlink ref="B576" r:id="rId665" xr:uid="{C7C3E718-7976-4315-BBB9-44C0509FFB88}"/>
    <hyperlink ref="B577" r:id="rId666" xr:uid="{FEE7A881-FCE5-435E-8B04-7F955EE4F4D9}"/>
    <hyperlink ref="B578" r:id="rId667" xr:uid="{07BDC5E9-2DFF-4695-9C47-56ED97A07DDB}"/>
    <hyperlink ref="B579" r:id="rId668" xr:uid="{20EC6BFC-8FC4-4FF0-AB8E-61FE06CEE558}"/>
    <hyperlink ref="B580" r:id="rId669" xr:uid="{ACB298D0-8D7E-4097-B03E-B59242525BC9}"/>
    <hyperlink ref="B99" r:id="rId670" xr:uid="{C71A8552-4638-47ED-9A53-9FF5D22348A3}"/>
    <hyperlink ref="B100" r:id="rId671" xr:uid="{94759AFB-2420-4EE0-94E8-5F2F3F302BC7}"/>
    <hyperlink ref="B101" r:id="rId672" xr:uid="{399D3EDB-A89A-44D0-9367-EBCB8C197D5B}"/>
    <hyperlink ref="B102" r:id="rId673" xr:uid="{79754440-F8BB-4CCF-BB72-D11CD4B3BFC0}"/>
    <hyperlink ref="B103" r:id="rId674" xr:uid="{9ACB5406-8416-45A7-B8BC-8292914E32DB}"/>
    <hyperlink ref="B607" r:id="rId675" xr:uid="{EA0B1D19-321E-4790-A5DC-B71AA32B9CF4}"/>
    <hyperlink ref="B131" r:id="rId676" xr:uid="{C63984BE-5828-456C-9867-3EB5002BC64F}"/>
    <hyperlink ref="B132" r:id="rId677" xr:uid="{EB101EBD-CA94-4982-8286-8F8EDD36D5FD}"/>
    <hyperlink ref="B133" r:id="rId678" xr:uid="{59BAB705-6B6B-4084-9098-23BE21138C50}"/>
    <hyperlink ref="B134" r:id="rId679" xr:uid="{091313CA-D500-4176-8C7B-B661EC53ADC5}"/>
    <hyperlink ref="B135" r:id="rId680" xr:uid="{B5BCCAE2-A24B-4900-A624-388A80FE9C98}"/>
    <hyperlink ref="B136" r:id="rId681" xr:uid="{4E00A1BD-A50E-48D5-9BA5-FEFA80308787}"/>
    <hyperlink ref="B137" r:id="rId682" xr:uid="{AFA24B40-F4B4-4B37-958E-A95063B2BDC8}"/>
    <hyperlink ref="B138" r:id="rId683" xr:uid="{DF941EBF-B0B8-4033-9BAA-1297D09331BF}"/>
    <hyperlink ref="B139" r:id="rId684" xr:uid="{7DF78990-A8AF-45D3-BA67-044C875A25E0}"/>
    <hyperlink ref="B140" r:id="rId685" xr:uid="{12628140-B8FD-462D-98F3-4B1EF05F968D}"/>
    <hyperlink ref="B141" r:id="rId686" xr:uid="{EA2030F2-7D93-4324-ACE0-6DF9AE395191}"/>
    <hyperlink ref="B142" r:id="rId687" xr:uid="{B58A481D-7749-4632-9C07-2CD5A254358A}"/>
    <hyperlink ref="B143" r:id="rId688" xr:uid="{DA2E19A4-72C8-4332-B38A-7BDADA229E71}"/>
    <hyperlink ref="B144" r:id="rId689" xr:uid="{7E05F3C9-B410-43F7-804C-012FDF9D8888}"/>
    <hyperlink ref="B145" r:id="rId690" xr:uid="{F984C67E-AF78-4E75-9CF8-34D001521E4F}"/>
    <hyperlink ref="B146" r:id="rId691" xr:uid="{6FFBF340-8577-4BEC-9DA5-EDC0EE07282A}"/>
    <hyperlink ref="B147" r:id="rId692" xr:uid="{50A1A2BC-DA97-447B-BD91-3F32166A2CE8}"/>
    <hyperlink ref="B148" r:id="rId693" xr:uid="{A28A308A-47C9-4CAB-A0DE-B7C7372C2BB2}"/>
    <hyperlink ref="B149" r:id="rId694" xr:uid="{777C2F9A-4766-49AD-85E0-9B31DB433483}"/>
    <hyperlink ref="B150" r:id="rId695" xr:uid="{A60B09A5-0D13-41B9-8528-D33B2090D3D4}"/>
    <hyperlink ref="B151" r:id="rId696" xr:uid="{4ED435CE-2096-4C11-8582-A0DFE248BEB1}"/>
    <hyperlink ref="B152" r:id="rId697" xr:uid="{3401396A-85F5-4920-960B-4486A550EAA2}"/>
    <hyperlink ref="B153" r:id="rId698" xr:uid="{93857D3B-FF11-4AE0-8517-4F6DCF8FF326}"/>
    <hyperlink ref="B154" r:id="rId699" xr:uid="{FE21366D-A9F0-44E9-BE65-C7BB9311669D}"/>
    <hyperlink ref="B240" r:id="rId700" display="https://www.epa.gov/system/files/documents/2024-03/san-benito-and-santa-clara-counties-pcap.pdf" xr:uid="{98E4F997-C29F-4CA9-AF87-EA868F0FFA66}"/>
    <hyperlink ref="B241" r:id="rId701" display="https://www.epa.gov/system/files/documents/2024-03/san-benito-and-santa-clara-counties-pcap.pdf" xr:uid="{010F4AB3-D768-4142-B205-BE2CF490C74E}"/>
    <hyperlink ref="B242" r:id="rId702" display="https://www.epa.gov/system/files/documents/2024-03/san-benito-and-santa-clara-counties-pcap.pdf" xr:uid="{4A87BB78-7044-4643-BB25-C6600D9A3D05}"/>
    <hyperlink ref="B243" r:id="rId703" display="https://www.epa.gov/system/files/documents/2024-03/san-benito-and-santa-clara-counties-pcap.pdf" xr:uid="{82D80C4E-2B96-42E2-809D-704DFBE2B514}"/>
    <hyperlink ref="B244" r:id="rId704" display="https://www.epa.gov/system/files/documents/2024-03/san-benito-and-santa-clara-counties-pcap.pdf" xr:uid="{96A944DA-4139-4D26-A03B-EA523688A9D4}"/>
    <hyperlink ref="B245" r:id="rId705" display="https://www.epa.gov/system/files/documents/2024-03/san-benito-and-santa-clara-counties-pcap.pdf" xr:uid="{6B65CF9F-4445-4263-8BBF-E109A3776162}"/>
    <hyperlink ref="B749" r:id="rId706" xr:uid="{C7B6F9ED-68F0-4AF0-B3B6-2FCCA055D99E}"/>
    <hyperlink ref="B750" r:id="rId707" xr:uid="{8774D0D1-8C92-4886-A50F-38DCFCFA65DA}"/>
    <hyperlink ref="B751" r:id="rId708" xr:uid="{E868FBD8-D077-4FF1-89F4-61CCDF68AA5F}"/>
    <hyperlink ref="B752" r:id="rId709" xr:uid="{55E931B9-71EC-4C16-B80E-9054AC671EA6}"/>
    <hyperlink ref="B753" r:id="rId710" xr:uid="{0485A154-E071-436B-BC33-350DCAFA0F5A}"/>
    <hyperlink ref="B246" r:id="rId711" display="https://www.epa.gov/system/files/documents/2024-03/san-benito-and-santa-clara-counties-pcap.pdf" xr:uid="{7CA8FF8A-24BF-44EA-96CF-C5B1FC5A42F7}"/>
    <hyperlink ref="B247" r:id="rId712" display="https://www.epa.gov/system/files/documents/2024-03/san-benito-and-santa-clara-counties-pcap.pdf" xr:uid="{C95B39DF-8AE0-4F9D-97C5-0B05B39F960E}"/>
    <hyperlink ref="B248" r:id="rId713" display="https://www.epa.gov/system/files/documents/2024-03/san-benito-and-santa-clara-counties-pcap.pdf" xr:uid="{BD835C05-6977-403E-9113-F3538891AE25}"/>
    <hyperlink ref="B249" r:id="rId714" display="https://www.epa.gov/system/files/documents/2024-03/san-benito-and-santa-clara-counties-pcap.pdf" xr:uid="{2483E92D-042B-40CD-86FB-FE4CF5D48C26}"/>
    <hyperlink ref="B250" r:id="rId715" display="https://www.epa.gov/system/files/documents/2024-03/san-benito-and-santa-clara-counties-pcap.pdf" xr:uid="{A7DB6587-A269-4AC8-BB49-AEF4446B4933}"/>
    <hyperlink ref="B251" r:id="rId716" display="https://www.epa.gov/system/files/documents/2024-03/san-benito-and-santa-clara-counties-pcap.pdf" xr:uid="{018630EB-B1E1-4AC8-9E76-903595E96C79}"/>
    <hyperlink ref="B811" r:id="rId717" xr:uid="{FD0C13E6-4B02-43FE-88F3-C9E062D57A5E}"/>
    <hyperlink ref="B812" r:id="rId718" xr:uid="{ED952E94-6447-42D4-9300-2D4577D23FA1}"/>
    <hyperlink ref="B813" r:id="rId719" xr:uid="{B157A65C-49A6-45F7-B4C2-DE59E50822E1}"/>
    <hyperlink ref="B814" r:id="rId720" xr:uid="{D5A4F481-1FCA-4355-8F98-82A9A32AB68B}"/>
    <hyperlink ref="B815" r:id="rId721" xr:uid="{53D45B4E-8A72-472F-9228-67767F266EAF}"/>
    <hyperlink ref="B816" r:id="rId722" xr:uid="{948AE27E-4256-4F71-9C83-3AC2E3D84102}"/>
    <hyperlink ref="B817" r:id="rId723" xr:uid="{8E150A93-D0FE-4DB9-8351-993F04054497}"/>
    <hyperlink ref="B793" r:id="rId724" display="https://www.epa.gov/system/files/documents/2024-03/msa-san-juan-puerto-rico-pcap-cprg.pdf" xr:uid="{05AF449A-874E-47CA-B994-62EAA3E45F18}"/>
    <hyperlink ref="B818" r:id="rId725" xr:uid="{D66D52B6-2598-4A51-B45E-BFCF60AA1DD6}"/>
    <hyperlink ref="B794" r:id="rId726" display="https://www.epa.gov/system/files/documents/2024-03/msa-san-juan-puerto-rico-pcap-cprg.pdf" xr:uid="{EEBB1311-9275-41C8-B000-2D456BA017DD}"/>
    <hyperlink ref="B795" r:id="rId727" display="https://www.epa.gov/system/files/documents/2024-03/msa-san-juan-puerto-rico-pcap-cprg.pdf" xr:uid="{29B59CF7-CF60-43AC-9210-CCB93A52D9DA}"/>
    <hyperlink ref="B819" r:id="rId728" xr:uid="{D90FB0D2-D2EE-4077-A669-22E39EB34BA7}"/>
    <hyperlink ref="B820" r:id="rId729" xr:uid="{DFF59307-85E3-411B-ADCE-1D41B7A3E565}"/>
    <hyperlink ref="B821" r:id="rId730" xr:uid="{7F93D246-5E0E-4B64-8D15-226A6E457AAD}"/>
    <hyperlink ref="B822" r:id="rId731" xr:uid="{84D72989-5FE7-4F2F-84E3-AF52835D5347}"/>
    <hyperlink ref="B823" r:id="rId732" xr:uid="{C4A5D323-814A-4BB8-A834-1F4A4F52C445}"/>
    <hyperlink ref="B824" r:id="rId733" xr:uid="{0BC51340-6FCC-4467-8BC7-DAA804DCE190}"/>
    <hyperlink ref="B754" r:id="rId734" xr:uid="{B51D1A9A-AF08-4FB0-B238-63EB114DBB52}"/>
    <hyperlink ref="B755" r:id="rId735" xr:uid="{A46AB3E0-C893-40FB-B19D-19CA16709C7A}"/>
    <hyperlink ref="B756" r:id="rId736" xr:uid="{51CBD724-8419-4DFB-A530-330A3C56033C}"/>
    <hyperlink ref="B757" r:id="rId737" xr:uid="{25E4E89E-687D-4FC8-89D7-8BC7DFEB2FD3}"/>
    <hyperlink ref="B758" r:id="rId738" xr:uid="{1B0F1EB1-0FBA-4BC7-AA06-C7D7ECF09A41}"/>
    <hyperlink ref="B759" r:id="rId739" xr:uid="{10AAE85B-3DDA-4BB9-A0A7-D060E9605BCC}"/>
    <hyperlink ref="B760" r:id="rId740" xr:uid="{7D7DA4EB-5757-4F00-9673-7C1DD91DAF11}"/>
    <hyperlink ref="B761" r:id="rId741" xr:uid="{8E91BB31-1728-4F35-BF83-87906AA056AC}"/>
    <hyperlink ref="B762" r:id="rId742" xr:uid="{18A2A780-4193-4E43-AB47-4457F5B1E122}"/>
    <hyperlink ref="B763" r:id="rId743" xr:uid="{29E0E8EF-FDC6-4260-B6DA-1ABA23AAB631}"/>
    <hyperlink ref="B764" r:id="rId744" xr:uid="{9071A08A-03EA-4311-B386-69239D8F251A}"/>
    <hyperlink ref="B765" r:id="rId745" xr:uid="{302F7ED4-BA74-4EB1-80C6-E1AA5DD2A607}"/>
    <hyperlink ref="B766" r:id="rId746" xr:uid="{4DA0FB25-C528-4EC4-9999-539DFFF94C84}"/>
    <hyperlink ref="B767" r:id="rId747" xr:uid="{DB87A705-9DA4-456A-B21C-1409F2196D1C}"/>
    <hyperlink ref="B768" r:id="rId748" xr:uid="{8848E26A-FCBD-4CA7-8A6E-E2540EAB07F2}"/>
    <hyperlink ref="B769" r:id="rId749" xr:uid="{B08CD1E6-B519-431F-84B9-9FC1AD20A42B}"/>
    <hyperlink ref="B770" r:id="rId750" xr:uid="{DD1BCEDE-F386-45EC-ABF5-D0E6A72B0FF2}"/>
    <hyperlink ref="B771" r:id="rId751" xr:uid="{17BC9DA5-7DB2-4101-96D1-3CDE260150E3}"/>
    <hyperlink ref="B772" r:id="rId752" xr:uid="{9D390C8C-545B-4680-B792-AC224B06E215}"/>
    <hyperlink ref="B773" r:id="rId753" xr:uid="{1FA1A290-C052-4BA8-9EE7-6DA59DB89513}"/>
    <hyperlink ref="B786" r:id="rId754" xr:uid="{AA7E2876-C7D5-4739-A57F-D3B83B0A9181}"/>
    <hyperlink ref="B591" r:id="rId755" xr:uid="{267A6940-2FEC-4C5C-BD21-4944088A915E}"/>
    <hyperlink ref="B43" r:id="rId756" xr:uid="{ACE26380-CD83-44B8-9449-8E1D37AD4601}"/>
    <hyperlink ref="B44" r:id="rId757" xr:uid="{487465BB-A2D0-47CA-8E63-B35FDC9E5A13}"/>
    <hyperlink ref="B950" r:id="rId758" xr:uid="{850CE4E6-DE52-4B4B-B683-157914DD3148}"/>
    <hyperlink ref="B45" r:id="rId759" xr:uid="{4B155E23-A29B-43C2-8D2B-01F1D0417998}"/>
    <hyperlink ref="B46" r:id="rId760" xr:uid="{FA531A1B-155A-43C1-9639-13B64B2260F4}"/>
    <hyperlink ref="B951" r:id="rId761" xr:uid="{AC1D9F94-6102-4F80-A502-2FA69B4FECE7}"/>
    <hyperlink ref="B47" r:id="rId762" xr:uid="{0625F9E2-5DCB-4AB8-AD64-8AC7B51591D3}"/>
    <hyperlink ref="B952" r:id="rId763" xr:uid="{7B805BC3-C585-4385-A9A7-B2692655D649}"/>
    <hyperlink ref="B48" r:id="rId764" xr:uid="{00CDA604-278C-49DC-8B94-F896C4BDC1CF}"/>
    <hyperlink ref="B49" r:id="rId765" xr:uid="{6D361805-7087-45FE-A7AF-3A3191C05268}"/>
    <hyperlink ref="B364" r:id="rId766" xr:uid="{8A6D1C16-330F-47E1-89F3-9ED1E8C96C40}"/>
    <hyperlink ref="B83" r:id="rId767" xr:uid="{A4B3A911-D1BD-4E0F-B10F-A0E22DC6FA3B}"/>
    <hyperlink ref="B84" r:id="rId768" xr:uid="{21B4F7B8-66EF-4349-9657-4DA4CE265EC0}"/>
    <hyperlink ref="B85" r:id="rId769" xr:uid="{0E5A603D-0074-4CFC-A022-0FD9F9584348}"/>
    <hyperlink ref="B86" r:id="rId770" xr:uid="{343202B0-AD3F-42A4-9934-2DC25EC9D644}"/>
    <hyperlink ref="B87" r:id="rId771" xr:uid="{EA07E88E-F7D2-4B24-9900-33133949A87A}"/>
    <hyperlink ref="B88" r:id="rId772" xr:uid="{B0FCFB23-FE7B-4956-B5EC-88198B12BD73}"/>
    <hyperlink ref="B89" r:id="rId773" xr:uid="{9E98CAA1-269B-43AE-9987-A64F3C47BAE1}"/>
    <hyperlink ref="B90" r:id="rId774" xr:uid="{C2EC6F1C-6001-4319-A557-BFBC1FE17C6B}"/>
    <hyperlink ref="B91" r:id="rId775" xr:uid="{B49D21CD-6C4D-4D42-BC7C-0ED856823A91}"/>
    <hyperlink ref="B92" r:id="rId776" xr:uid="{902052C1-43F9-4ED3-81FC-1BC7DC3C51A9}"/>
    <hyperlink ref="B93" r:id="rId777" xr:uid="{A02E95C1-1F7F-4EF6-82AD-23AFFA8885B6}"/>
    <hyperlink ref="B94" r:id="rId778" xr:uid="{B9F6B128-B1B3-448B-A476-22AC69F6BAD9}"/>
    <hyperlink ref="B95" r:id="rId779" xr:uid="{75B1716B-2BA7-4044-B90A-CABB811F2B56}"/>
    <hyperlink ref="B959" r:id="rId780" xr:uid="{7EFE94C9-3933-4DA6-86B7-AAE85D4D033F}"/>
    <hyperlink ref="B960" r:id="rId781" xr:uid="{78FB59E4-F7EA-48AE-B5C5-12643C1BBC03}"/>
    <hyperlink ref="B961" r:id="rId782" xr:uid="{AD6D3F17-2DC5-45D3-B89A-458B277F52A0}"/>
    <hyperlink ref="B962" r:id="rId783" xr:uid="{27B55454-BA93-47F7-9CFF-942231DF1823}"/>
    <hyperlink ref="B963" r:id="rId784" xr:uid="{E8C31F9F-903F-4945-BAC9-C02A61BC2A5B}"/>
    <hyperlink ref="B964" r:id="rId785" xr:uid="{64F6A7D7-FF7F-40EC-A17A-E0E997FF6E61}"/>
    <hyperlink ref="B965" r:id="rId786" xr:uid="{EB47296A-747E-433D-9A25-F621CD1A294D}"/>
    <hyperlink ref="B966" r:id="rId787" xr:uid="{123FE379-E0D6-447B-9ECB-F16D62B3463F}"/>
    <hyperlink ref="B967" r:id="rId788" xr:uid="{9F2F9F72-9336-45D2-99EC-E49AC78C356E}"/>
    <hyperlink ref="B968" r:id="rId789" xr:uid="{445BB161-156D-4678-8468-56881F83E797}"/>
    <hyperlink ref="B969" r:id="rId790" xr:uid="{D64F4518-186E-449E-884F-3798EF5069F2}"/>
    <hyperlink ref="B970" r:id="rId791" xr:uid="{CF258169-281B-450B-8B78-35550F804402}"/>
    <hyperlink ref="B971" r:id="rId792" xr:uid="{1054BDD1-858E-40E4-9B89-9B389F124DBD}"/>
    <hyperlink ref="B972" r:id="rId793" xr:uid="{6291BED8-9EE7-40A6-A978-3B60AD7B3D5D}"/>
    <hyperlink ref="B973" r:id="rId794" xr:uid="{0411DDC8-1DD1-43F6-8AB2-946417098867}"/>
    <hyperlink ref="B974" r:id="rId795" xr:uid="{E9B93CCC-17D0-4DFA-9629-9D47D963F984}"/>
    <hyperlink ref="B975" r:id="rId796" xr:uid="{57C0575A-0EA2-458C-8A5C-34FEA0151FDD}"/>
    <hyperlink ref="B976:B997" r:id="rId797" display="https://www.epa.gov/system/files/documents/2024-03/southeast-florida-priority-climate-action-plan.pdf" xr:uid="{1CB081B4-9AD5-4342-8D22-603B20C20FA7}"/>
    <hyperlink ref="B998" r:id="rId798" xr:uid="{5EB1583A-C859-4E5C-A03E-45C71497BEF1}"/>
    <hyperlink ref="B999" r:id="rId799" xr:uid="{29F607CA-8BDF-488E-920F-C0567E22BE17}"/>
    <hyperlink ref="B1000" r:id="rId800" xr:uid="{9C912295-5082-4BAF-9319-6488EBC999FD}"/>
    <hyperlink ref="B1001" r:id="rId801" xr:uid="{BD9E3D66-1E0A-4547-8C99-09E077FCE813}"/>
    <hyperlink ref="B1002" r:id="rId802" xr:uid="{7EF447D9-E176-44B6-9321-0BFF1EBCBE70}"/>
    <hyperlink ref="B1003" r:id="rId803" xr:uid="{5A2D2C19-A19B-47D1-973F-912787D90064}"/>
    <hyperlink ref="B1004" r:id="rId804" xr:uid="{D33404B0-0B9F-42A5-B7CC-3BD54B63C25C}"/>
    <hyperlink ref="B1005" r:id="rId805" xr:uid="{C65C23A6-E431-4647-A87C-A5BBDFF1782B}"/>
    <hyperlink ref="B1006" r:id="rId806" xr:uid="{1E28567F-C28E-4F46-8F1A-004AED81D59C}"/>
    <hyperlink ref="B1007" r:id="rId807" xr:uid="{AA3B0614-DA20-4B67-BE41-E8DA6EA58B26}"/>
    <hyperlink ref="B1008" r:id="rId808" xr:uid="{6521CEAB-1112-4FC6-964A-9D38E89FCD7E}"/>
    <hyperlink ref="B1009" r:id="rId809" xr:uid="{F9261CC2-CF30-4408-870E-F528208516BB}"/>
    <hyperlink ref="B1010" r:id="rId810" xr:uid="{8A8236DF-2DEC-479C-9C9E-65B7AA64DF78}"/>
    <hyperlink ref="B1011" r:id="rId811" xr:uid="{7046C6B3-7C46-4DA3-8F26-7EAC9790B5E7}"/>
    <hyperlink ref="B1012" r:id="rId812" xr:uid="{F73DFBB9-2CEF-433E-8AE4-4DF45149D291}"/>
    <hyperlink ref="B308" r:id="rId813" xr:uid="{482526A4-AE4C-4577-A053-C6146330E804}"/>
    <hyperlink ref="B309" r:id="rId814" xr:uid="{B7D3D2CC-1089-499A-8FF0-77C4AC47E0A7}"/>
    <hyperlink ref="B310" r:id="rId815" xr:uid="{7C96B14A-6A0F-4C21-ABAE-FF40BA786BA1}"/>
    <hyperlink ref="B311" r:id="rId816" xr:uid="{1AB1C5EF-1581-4C44-B37D-26B8C8B21DB8}"/>
    <hyperlink ref="B1024" r:id="rId817" xr:uid="{E56309D5-6E54-456B-97BA-2BA689601587}"/>
    <hyperlink ref="B1013" r:id="rId818" xr:uid="{A9A25C75-8BDA-43B4-B4DE-AB299352E088}"/>
    <hyperlink ref="B1014" r:id="rId819" xr:uid="{C6602FF5-11D5-43B3-A147-BC46451A164C}"/>
    <hyperlink ref="B1015" r:id="rId820" xr:uid="{EFC7959B-FC1B-4CAD-8F1E-6F8B147FF7D3}"/>
    <hyperlink ref="B1016" r:id="rId821" xr:uid="{0D7BD207-4EE6-40BB-BDD2-64D56172E4FB}"/>
    <hyperlink ref="B1017" r:id="rId822" xr:uid="{AFCF590B-63F8-4F1F-8DD5-64D8CA483822}"/>
    <hyperlink ref="B1018" r:id="rId823" xr:uid="{9F024575-3483-4C77-B4B4-2F4DBF7CD864}"/>
    <hyperlink ref="B1019" r:id="rId824" xr:uid="{8438186E-77E7-4E17-BE13-BE38D4DBB63C}"/>
    <hyperlink ref="B1021" r:id="rId825" xr:uid="{C2B0CBB0-3EE7-4B5D-93F1-14F63596F528}"/>
    <hyperlink ref="B1020" r:id="rId826" xr:uid="{422F9E5F-7C0E-44F3-A17B-FF3A0BCBCDBB}"/>
    <hyperlink ref="B1022" r:id="rId827" xr:uid="{9B412454-4D27-4D3E-9724-085CC2AB585A}"/>
    <hyperlink ref="B1023" r:id="rId828" xr:uid="{3FDD7132-CBE4-4904-9D53-19B1175E7080}"/>
    <hyperlink ref="B876" r:id="rId829" xr:uid="{7E81688B-5560-4FD7-B636-C06110931EBA}"/>
    <hyperlink ref="B444" r:id="rId830" xr:uid="{30040F2A-F2B1-4E49-A05A-DD4D9750602D}"/>
    <hyperlink ref="B180" r:id="rId831" xr:uid="{07D718B9-CF29-4797-852B-22C0A6955CF1}"/>
    <hyperlink ref="B722:B726" r:id="rId832" display="https://www.epa.gov/system/files/documents/2024-03/atlanta-msa-arc-pcap.pdf" xr:uid="{E60C9058-A2F2-4B08-93E2-1EBE5470552B}"/>
    <hyperlink ref="B1025" r:id="rId833" xr:uid="{E2492E67-AAAB-4095-AA86-AA2F2E0AD08B}"/>
    <hyperlink ref="B1026" r:id="rId834" xr:uid="{BE506B9D-CE6B-4E7D-BC06-D325A58B334C}"/>
    <hyperlink ref="B1027" r:id="rId835" xr:uid="{9229860C-0508-467A-BA81-CC1EADB0F9EB}"/>
    <hyperlink ref="B1028" r:id="rId836" xr:uid="{FF55910D-D9B3-4829-A8C4-C7F0FD2028BE}"/>
    <hyperlink ref="B1029" r:id="rId837" xr:uid="{5204F13D-164D-45C8-B3A4-7511A6558165}"/>
    <hyperlink ref="B1030" r:id="rId838" xr:uid="{A6C196B6-BFEF-4879-8FCB-8A8B327FC886}"/>
    <hyperlink ref="B1031" r:id="rId839" xr:uid="{1E0F2A29-A268-447E-ADE7-CF19B161F625}"/>
    <hyperlink ref="B1032" r:id="rId840" xr:uid="{F3767F2D-8B59-475B-9846-42AD266F2E14}"/>
    <hyperlink ref="B1033" r:id="rId841" xr:uid="{8ED2C6AA-135A-48E5-951E-F7D09A41AA7E}"/>
    <hyperlink ref="B1034" r:id="rId842" xr:uid="{2C2B1863-54E5-49BD-A01C-AA5678285DCC}"/>
    <hyperlink ref="B1035" r:id="rId843" xr:uid="{99B12F3F-9D80-4604-8579-D3922141824F}"/>
    <hyperlink ref="B1036" r:id="rId844" xr:uid="{415DE7EF-DA54-42FB-80A5-68086BB8F49E}"/>
    <hyperlink ref="B1037" r:id="rId845" xr:uid="{452C8744-E622-46CB-91E3-C48D9E77E448}"/>
    <hyperlink ref="B1038" r:id="rId846" xr:uid="{E14933DE-B186-4F4A-A6AE-8C860279477A}"/>
    <hyperlink ref="B1039" r:id="rId847" xr:uid="{BB5EAFA8-B336-4D55-BFEC-DE2CF8B53BCF}"/>
    <hyperlink ref="B1040" r:id="rId848" xr:uid="{AE241378-22A9-4C7A-AA4C-E7FC67FD55C1}"/>
    <hyperlink ref="B1041" r:id="rId849" xr:uid="{3AB7574B-EC07-47DD-937C-0E65469403DA}"/>
    <hyperlink ref="B1042" r:id="rId850" xr:uid="{8C80FB77-FE23-4B64-A260-EB0075CAB677}"/>
    <hyperlink ref="B1043" r:id="rId851" xr:uid="{1CC3F62D-5886-4266-BB09-E416B125A403}"/>
    <hyperlink ref="B1044" r:id="rId852" xr:uid="{271FCF99-2962-40A4-81B6-AAD4A9C2886F}"/>
    <hyperlink ref="B1045" r:id="rId853" xr:uid="{D603C5BB-E903-4372-AB3A-D9754A9A1548}"/>
    <hyperlink ref="B1046" r:id="rId854" xr:uid="{C79C93B1-17C6-483E-AB9D-E6DBD09DB673}"/>
    <hyperlink ref="B1047" r:id="rId855" xr:uid="{2D76E3CD-98B3-4CCF-9787-69541039E523}"/>
    <hyperlink ref="B1048" r:id="rId856" xr:uid="{837DEC63-F950-4E92-B7C3-61A6D12A75DC}"/>
    <hyperlink ref="B1049" r:id="rId857" xr:uid="{4CC99A92-AC71-4C15-9981-EF8B7E9376E2}"/>
    <hyperlink ref="B1050" r:id="rId858" xr:uid="{4EC9EA14-29A2-47AB-AE13-F1CC88126D99}"/>
    <hyperlink ref="B1051" r:id="rId859" xr:uid="{2376A8AD-DFA1-4C39-A6FF-D38F6AA84F2F}"/>
    <hyperlink ref="B1052" r:id="rId860" xr:uid="{E300CF73-0236-411E-998A-C228D99F6145}"/>
    <hyperlink ref="B1053" r:id="rId861" xr:uid="{68862A25-1E45-4E68-9092-E798D027314B}"/>
    <hyperlink ref="B1054" r:id="rId862" xr:uid="{8512F348-2829-4070-8307-A584EDF94A7E}"/>
    <hyperlink ref="B1055" r:id="rId863" xr:uid="{2C1B58F8-F982-4E6C-9B01-F4F3D2CC63B7}"/>
    <hyperlink ref="B1056" r:id="rId864" xr:uid="{4287D589-EDC1-4226-BEBE-2B60C30AB9A9}"/>
    <hyperlink ref="B1057" r:id="rId865" xr:uid="{2F3C93B0-2494-4FED-B5D7-92B24367AD71}"/>
    <hyperlink ref="B1058" r:id="rId866" xr:uid="{B37F0B73-EC3F-427C-AAC3-19E857AB8702}"/>
    <hyperlink ref="B1059" r:id="rId867" xr:uid="{EB5A5EF1-2519-40F1-AB7D-5ACEAD31A23B}"/>
    <hyperlink ref="B1060" r:id="rId868" xr:uid="{87D6DF6B-D952-477F-B770-1AA69C932983}"/>
    <hyperlink ref="B1061" r:id="rId869" xr:uid="{038F0AB4-746D-49EB-86BE-005167636571}"/>
    <hyperlink ref="B1062" r:id="rId870" xr:uid="{105D5EF2-D0E1-4D1E-B551-D1D8726C30B5}"/>
    <hyperlink ref="B1063" r:id="rId871" xr:uid="{4547CF44-F9FD-4CCD-8851-834FD7044429}"/>
    <hyperlink ref="B1064" r:id="rId872" xr:uid="{1E70E71D-B521-4A9C-8CBB-49A76FBA1E56}"/>
    <hyperlink ref="B1065" r:id="rId873" xr:uid="{2721CF88-BF05-4B07-BA99-41A2312ACDF2}"/>
    <hyperlink ref="B1066" r:id="rId874" xr:uid="{F71F4505-9838-42B9-8702-1F3A57843060}"/>
    <hyperlink ref="B1067" r:id="rId875" xr:uid="{A4FA7F14-4080-494C-915E-742A01484898}"/>
    <hyperlink ref="B1068" r:id="rId876" xr:uid="{13AAEF02-B509-49CC-84BA-8D47077C7371}"/>
    <hyperlink ref="B1069" r:id="rId877" xr:uid="{033EF564-DA67-4D41-9D3A-12B9453F944A}"/>
    <hyperlink ref="B1070" r:id="rId878" xr:uid="{D9D675FD-F9EA-4973-92A5-3720C7440A72}"/>
    <hyperlink ref="B1071" r:id="rId879" xr:uid="{113B8434-1BE4-4A68-974E-BA4348ED86ED}"/>
    <hyperlink ref="B1072" r:id="rId880" xr:uid="{E431215D-4BAA-4F2E-8BA2-B2660B82FB7A}"/>
    <hyperlink ref="B1073" r:id="rId881" xr:uid="{F9A3A4BA-8340-4327-8480-7DC39518E8B9}"/>
    <hyperlink ref="B1074" r:id="rId882" xr:uid="{497BCD72-2C73-4B80-A929-85EFDC4503ED}"/>
    <hyperlink ref="B1075" r:id="rId883" xr:uid="{F85D597D-229A-43CA-81B5-17A49ED0A818}"/>
    <hyperlink ref="B1076" r:id="rId884" xr:uid="{EBC87E3A-9302-4C63-A07A-22842400D7B5}"/>
    <hyperlink ref="B1077" r:id="rId885" xr:uid="{04987CAD-132E-4787-845E-349106E15FF0}"/>
    <hyperlink ref="B1078" r:id="rId886" xr:uid="{682021E1-72A6-4BB9-B990-D3896800AE80}"/>
    <hyperlink ref="D397" r:id="rId887" xr:uid="{332D1D47-25AB-4E20-9621-4B9CAE1229CE}"/>
    <hyperlink ref="D398" r:id="rId888" xr:uid="{9AA78DBA-37C6-4742-ADEB-B903EB2F12A5}"/>
    <hyperlink ref="D399" r:id="rId889" xr:uid="{C9DFAA1C-CD1D-4C3C-9824-0849C4C965EE}"/>
    <hyperlink ref="B397" r:id="rId890" xr:uid="{B82AD504-324E-4EFF-AD72-81863E5B2C1A}"/>
    <hyperlink ref="B398" r:id="rId891" xr:uid="{6DA8A403-03B3-41B7-9350-CC05612983AB}"/>
    <hyperlink ref="B399" r:id="rId892" xr:uid="{E83F27F0-6F4B-40FC-8237-173C48A374E1}"/>
    <hyperlink ref="D407" r:id="rId893" xr:uid="{E019B14D-85FE-4A31-84EE-B61864C68506}"/>
    <hyperlink ref="D408" r:id="rId894" xr:uid="{20CCDE0F-584B-439C-BC63-0B9E68012F64}"/>
    <hyperlink ref="B407" r:id="rId895" xr:uid="{97D07F03-FFB0-4E81-BDDD-52D665D62C41}"/>
    <hyperlink ref="B408" r:id="rId896" xr:uid="{A402F15F-BAD7-4EC8-9827-EA42F01F8A14}"/>
    <hyperlink ref="D465" r:id="rId897" xr:uid="{BF84FDC0-53AC-49D0-ACAF-FB159D0435CD}"/>
    <hyperlink ref="D466" r:id="rId898" xr:uid="{E612A782-1BE5-4699-9E45-27F2FCD8DEFA}"/>
    <hyperlink ref="D467" r:id="rId899" xr:uid="{1F1A4B68-6EB0-4D96-A869-0BC428511365}"/>
    <hyperlink ref="D468" r:id="rId900" xr:uid="{49CBD676-CC56-4DE7-8264-7280434C7916}"/>
    <hyperlink ref="D469" r:id="rId901" xr:uid="{CC048EFA-4F87-4FC6-B947-860A947BE24F}"/>
    <hyperlink ref="D470" r:id="rId902" xr:uid="{63C9374B-2A7E-42DA-B56E-CADD7B31C266}"/>
    <hyperlink ref="D471" r:id="rId903" xr:uid="{B7C363D7-1993-420A-936F-0663964A8802}"/>
    <hyperlink ref="D472" r:id="rId904" xr:uid="{BEC68550-993B-410C-8DF3-496A7E0FF1D4}"/>
    <hyperlink ref="D473" r:id="rId905" xr:uid="{A90E7914-9BFE-43B4-B78E-58F50A0F3930}"/>
    <hyperlink ref="D419" r:id="rId906" xr:uid="{E898AFED-DC26-4052-AD87-3EA55BF9A51F}"/>
    <hyperlink ref="B419" r:id="rId907" xr:uid="{33F98D01-E534-4278-B06A-A7FC1F0F0C78}"/>
    <hyperlink ref="B441" r:id="rId908" xr:uid="{174BEC05-D81B-4913-BCCA-63A4BE714D6C}"/>
    <hyperlink ref="B602" r:id="rId909" xr:uid="{BE7B960E-0594-4718-A55E-1F0C16E8D3FE}"/>
    <hyperlink ref="B595" r:id="rId910" xr:uid="{61128E2C-A464-4672-88F0-4BAE6BF9FD29}"/>
    <hyperlink ref="B608" r:id="rId911" xr:uid="{3509D222-5E42-4537-AD9F-E29C7C3FB58A}"/>
    <hyperlink ref="B170" r:id="rId912" xr:uid="{9A3EC426-2417-4D45-AEBD-D31A66B08AEE}"/>
    <hyperlink ref="B782" r:id="rId913" xr:uid="{8D0C5837-2E4C-44B9-9B95-9E615406D9D9}"/>
    <hyperlink ref="B238" r:id="rId914" xr:uid="{B5C2E351-7E9E-416C-97E6-E0F2502684B8}"/>
    <hyperlink ref="B239" r:id="rId915" xr:uid="{2F9BD40E-9A5F-4B96-B0C7-1A74D0531DED}"/>
    <hyperlink ref="B337" r:id="rId916" xr:uid="{01C2CBA5-2ECB-40E4-B558-60CCE37049AE}"/>
    <hyperlink ref="B183" r:id="rId917" xr:uid="{ED9A75C3-954F-438B-B4C5-693F550BEDF6}"/>
    <hyperlink ref="B866" r:id="rId918" xr:uid="{606F9B81-7E1C-495A-AF81-0C73F4E9F125}"/>
    <hyperlink ref="B792" r:id="rId919" xr:uid="{390DBAB9-AAC0-48D0-BD2E-7DE4D6386828}"/>
    <hyperlink ref="B546" r:id="rId920" xr:uid="{4324DB82-D0C1-4CE5-80E9-01E531EAE4B0}"/>
    <hyperlink ref="B596" r:id="rId921" xr:uid="{C630C821-6A24-441E-B2FA-221952C4FFF6}"/>
    <hyperlink ref="B783" r:id="rId922" xr:uid="{208B2894-FD85-423E-AD0E-AE4235908A22}"/>
    <hyperlink ref="B850" r:id="rId923" xr:uid="{F6D1C6C5-C0B5-4529-863A-AB9403143377}"/>
    <hyperlink ref="B163" r:id="rId924" xr:uid="{9DE72AF9-8E22-4E4D-9074-879102C438D9}"/>
    <hyperlink ref="B374" r:id="rId925" xr:uid="{DC9B0B33-5954-419C-B2BD-7B96A59190A9}"/>
    <hyperlink ref="B877" r:id="rId926" xr:uid="{F2A52AF3-7715-4235-84A6-D07120D0F34E}"/>
    <hyperlink ref="B861" r:id="rId927" xr:uid="{0A712FBD-6628-432D-BCCD-ECE610281370}"/>
    <hyperlink ref="B312" r:id="rId928" xr:uid="{66197893-3276-4876-8203-23A1D5D5B723}"/>
    <hyperlink ref="B313" r:id="rId929" xr:uid="{BC81DB82-7BA2-4925-A83D-1F6442DE2AE5}"/>
    <hyperlink ref="B314" r:id="rId930" xr:uid="{A3C7B0CB-9022-471D-8F1E-252ABA688E01}"/>
    <hyperlink ref="B315" r:id="rId931" xr:uid="{2E059DE1-1348-45CC-B656-7E0118AC9561}"/>
    <hyperlink ref="B589" r:id="rId932" xr:uid="{31A0E432-3402-4E92-959E-E3FA7A9AF288}"/>
    <hyperlink ref="B590" r:id="rId933" xr:uid="{48B503CE-A9C4-4EEB-A7F0-2CCBB64B242A}"/>
    <hyperlink ref="B588" r:id="rId934" xr:uid="{56F9AA00-D55A-4571-BA98-F23390FAAAFA}"/>
    <hyperlink ref="B587" r:id="rId935" xr:uid="{829BE696-3C3D-482C-AE67-7E524A45C755}"/>
    <hyperlink ref="B586" r:id="rId936" xr:uid="{5E96FF83-377E-46A9-8892-C17E4AF021EC}"/>
    <hyperlink ref="B585" r:id="rId937" xr:uid="{12CFCE9E-0E75-43D3-A78A-C7F4E181F13D}"/>
    <hyperlink ref="B584" r:id="rId938" xr:uid="{99FA95B5-D5F0-4093-AC73-9A67D62273C7}"/>
    <hyperlink ref="B583" r:id="rId939" xr:uid="{EBE705E6-78F4-4C87-84DC-AAE92774C739}"/>
    <hyperlink ref="B582" r:id="rId940" xr:uid="{AC28A943-43F4-472C-ACA3-F653B4035334}"/>
    <hyperlink ref="B581" r:id="rId941" xr:uid="{D7384618-C1AA-4380-A499-238BA278B2FF}"/>
    <hyperlink ref="B445" r:id="rId942" xr:uid="{67832463-4DD2-419B-9DF9-01C81FEF58E8}"/>
    <hyperlink ref="B446" r:id="rId943" xr:uid="{75D738FF-BB93-4A93-89A2-22CB599F91CA}"/>
    <hyperlink ref="B447" r:id="rId944" xr:uid="{83456283-7356-41A8-924C-54E567BF6DE0}"/>
    <hyperlink ref="B448" r:id="rId945" xr:uid="{4A477E4E-C377-49DE-B1A1-BAE12F3084F3}"/>
    <hyperlink ref="B839" r:id="rId946" xr:uid="{8C9C1629-334C-42EA-90D6-1DC38526695F}"/>
    <hyperlink ref="B832" r:id="rId947" xr:uid="{A5CE9E4E-6F36-4D50-9D24-952146DE51E2}"/>
    <hyperlink ref="B166" r:id="rId948" xr:uid="{8A43FF59-65E7-4663-AD97-00E4360CABB9}"/>
    <hyperlink ref="B375" r:id="rId949" xr:uid="{D40FB5C1-1CB9-449C-8BAC-9FDE1F2DF1E5}"/>
    <hyperlink ref="B545" r:id="rId950" xr:uid="{498B2504-D1E0-46AD-9493-C9324FA63689}"/>
    <hyperlink ref="B599" r:id="rId951" xr:uid="{2A76F714-845A-4AC7-BB20-66B14C177033}"/>
    <hyperlink ref="B780" r:id="rId952" xr:uid="{DB44C940-4B32-41D2-A07A-7F061E294D23}"/>
    <hyperlink ref="B848" r:id="rId953" xr:uid="{428FF55E-E2C2-49E8-9B5D-1ACC249BCB6C}"/>
    <hyperlink ref="B853" r:id="rId954" xr:uid="{F57637B0-3333-4DBE-8562-110658244A86}"/>
    <hyperlink ref="B884:B949" r:id="rId955" display="https://www.epa.gov/system/files/documents/2024-02/cincinnati-region-pcap.pdf" xr:uid="{629A03B3-A9FF-40F4-A5E7-F18D9B418E14}"/>
    <hyperlink ref="B181" r:id="rId956" xr:uid="{44790CBB-2292-49FB-963A-CA7F651777C2}"/>
    <hyperlink ref="B790" r:id="rId957" xr:uid="{A196EE28-E791-4D84-A563-38F9AA0DAFF5}"/>
    <hyperlink ref="B856" r:id="rId958" xr:uid="{AA9DF444-11B0-4DFD-899E-0D00D021974C}"/>
    <hyperlink ref="B878" r:id="rId959" xr:uid="{C45F8E9D-8E13-448E-905D-9075D0D71923}"/>
    <hyperlink ref="B184" r:id="rId960" xr:uid="{9A528888-6079-48AD-BF95-0713B8C46985}"/>
    <hyperlink ref="B789" r:id="rId961" xr:uid="{1A57DF68-1D51-4178-97B5-8A291CE7835E}"/>
    <hyperlink ref="B852" r:id="rId962" xr:uid="{9DE584EE-7FF7-4301-BF7B-5B2ADE7FD405}"/>
    <hyperlink ref="B872" r:id="rId963" xr:uid="{F0FEB058-30BB-461B-8ED6-D30F2BD0ABA1}"/>
    <hyperlink ref="B882" r:id="rId964" xr:uid="{F3DFE3A1-533D-4272-8BB0-30DB86F1DB14}"/>
    <hyperlink ref="B733" r:id="rId965" xr:uid="{36268035-F433-400C-A808-1C0052B982B1}"/>
    <hyperlink ref="B870" r:id="rId966" xr:uid="{4DBA013E-C5B5-41DC-B0ED-B290E5C33262}"/>
    <hyperlink ref="B846" r:id="rId967" xr:uid="{624E3C68-0D9C-4963-A1CC-A5528C53A488}"/>
    <hyperlink ref="B785" r:id="rId968" xr:uid="{ED5A2EC2-35AE-402E-9925-AF239854D4D5}"/>
    <hyperlink ref="B534" r:id="rId969" display="https://www.epa.gov/system/files/documents/2024-03/2024-0301-gnrc-nashville-msa-pcap.pdf" xr:uid="{A4371384-7494-48F8-B2C0-678B68D8CB67}"/>
    <hyperlink ref="B535" r:id="rId970" display="https://www.epa.gov/system/files/documents/2024-03/2024-0301-gnrc-nashville-msa-pcap.pdf" xr:uid="{E1D615B9-FCEC-42CF-880D-A31848DF1C49}"/>
    <hyperlink ref="B531" r:id="rId971" display="https://www.epa.gov/system/files/documents/2024-03/2024-0301-gnrc-nashville-msa-pcap.pdf" xr:uid="{13E17374-E028-4396-995F-2F5E0C3A0BF0}"/>
    <hyperlink ref="B532" r:id="rId972" display="https://www.epa.gov/system/files/documents/2024-03/2024-0301-gnrc-nashville-msa-pcap.pdf" xr:uid="{2FE3C6D5-B2C5-4AFD-9D5A-1930F6C5D4EA}"/>
    <hyperlink ref="B807" r:id="rId973" xr:uid="{010EB550-CFB9-4165-8388-3D3835EFE115}"/>
  </hyperlinks>
  <pageMargins left="0.7" right="0.7" top="0.75" bottom="0.75" header="0.3" footer="0.3"/>
  <pageSetup orientation="portrait" r:id="rId974"/>
  <legacyDrawing r:id="rId975"/>
  <extLst>
    <ext xmlns:x14="http://schemas.microsoft.com/office/spreadsheetml/2009/9/main" uri="{CCE6A557-97BC-4b89-ADB6-D9C93CAAB3DF}">
      <x14:dataValidations xmlns:xm="http://schemas.microsoft.com/office/excel/2006/main" count="6">
        <x14:dataValidation type="list" allowBlank="1" showInputMessage="1" showErrorMessage="1" xr:uid="{E6A238C0-6D4E-4E95-A769-FBF99689988A}">
          <x14:formula1>
            <xm:f>Lists!$S$2:$S$5</xm:f>
          </x14:formula1>
          <xm:sqref>AB667:AB670 AA2:AA1048576 Y2:Y1048576 AC2:AC1048576</xm:sqref>
        </x14:dataValidation>
        <x14:dataValidation type="list" allowBlank="1" showInputMessage="1" showErrorMessage="1" xr:uid="{AFA8D872-0E04-4AD4-903A-AB20DCC45C28}">
          <x14:formula1>
            <xm:f>Lists!$A$2:$A$9</xm:f>
          </x14:formula1>
          <xm:sqref>I411:L989 I1038:K1038 I1039:L1048535 I1032 I1033:L1037 K1032:L1032 I990:J990 I410:K410 L990 I991:L1031 I2:L409</xm:sqref>
        </x14:dataValidation>
        <x14:dataValidation type="list" allowBlank="1" showInputMessage="1" showErrorMessage="1" xr:uid="{4B4CFC9E-74EC-4805-AA76-D85FDBB87C63}">
          <x14:formula1>
            <xm:f>Lists!$O$2:$O$3</xm:f>
          </x14:formula1>
          <xm:sqref>Z42 Z48:Z947 Z959:Z1048535 Z2:Z35</xm:sqref>
        </x14:dataValidation>
        <x14:dataValidation type="list" allowBlank="1" showInputMessage="1" showErrorMessage="1" xr:uid="{88935A15-0A37-41B3-9F7A-BA0563FE1C74}">
          <x14:formula1>
            <xm:f>Lists!$I$2:$I$136</xm:f>
          </x14:formula1>
          <xm:sqref>F431:F433 F891:F905 F939:F947 F671:F706 F12:F291 F591:F616 F1024:F1078 F379:F417 F788:F853 F338:F371 F487:F513 F727:F760 F959:F974 F543:F582 F998:F1012</xm:sqref>
        </x14:dataValidation>
        <x14:dataValidation type="list" allowBlank="1" showInputMessage="1" showErrorMessage="1" xr:uid="{7EF276B6-3FBD-45FD-AC34-C86672CABAAB}">
          <x14:formula1>
            <xm:f>Lists!$F$2:$F$54</xm:f>
          </x14:formula1>
          <xm:sqref>AB953:AB1048576 W2:X534 T797 W591:W947 U475:U478 W951:W958 W580:W582 W959:X1048576 AD953:AD1048576 T809:T813 X609:X952 V809:V813 X568 X570:X571 W583:X590 AB801:AB947 AB2:AB34 AB671:AB799 X535:X559 W535:W573 V797 AB39:AB666 AD2:AD947</xm:sqref>
        </x14:dataValidation>
        <x14:dataValidation type="list" allowBlank="1" showInputMessage="1" showErrorMessage="1" xr:uid="{5B13DC75-B5AB-4155-829A-1CDFB3A8F70A}">
          <x14:formula1>
            <xm:f>Lists!$D$2:$D$80</xm:f>
          </x14:formula1>
          <xm:sqref>M737:N737 N523:N543 M528:M543 O506:O593 P411:P737 M489:O505 M506:N522 M2:P222 M245:P374 M594:O736 O488 M376:P409 M410:O487 P375 M375:N375 M224:P243 M488 M544:N593 M866:N866 M865 O865:P866 O223:P223 M223 M244:N244 M523:M526 P244 M867:P1048535 M738:P864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08401-1E85-4E6C-9092-D8456DB8AD91}">
  <sheetPr>
    <tabColor theme="9" tint="0.79998168889431442"/>
  </sheetPr>
  <dimension ref="A1:P298"/>
  <sheetViews>
    <sheetView workbookViewId="0">
      <pane ySplit="2" topLeftCell="A3" activePane="bottomLeft" state="frozen"/>
      <selection pane="bottomLeft" activeCell="A3" sqref="A3"/>
    </sheetView>
  </sheetViews>
  <sheetFormatPr defaultColWidth="9.140625" defaultRowHeight="12.75"/>
  <cols>
    <col min="1" max="2" width="20.85546875" style="3" customWidth="1"/>
    <col min="3" max="3" width="12.7109375" style="3" customWidth="1"/>
    <col min="4" max="4" width="14.140625" style="3" bestFit="1" customWidth="1"/>
    <col min="5" max="5" width="16" style="3" customWidth="1"/>
    <col min="6" max="6" width="14.28515625" style="3" customWidth="1"/>
    <col min="7" max="8" width="30.7109375" style="3" customWidth="1"/>
    <col min="9" max="9" width="31.28515625" style="3" customWidth="1"/>
    <col min="10" max="11" width="39.42578125" style="3" customWidth="1"/>
    <col min="12" max="12" width="39.85546875" style="3" customWidth="1"/>
    <col min="13" max="13" width="39.42578125" style="3" customWidth="1"/>
    <col min="14" max="15" width="24.140625" style="3" customWidth="1"/>
    <col min="16" max="16384" width="9.140625" style="1"/>
  </cols>
  <sheetData>
    <row r="1" spans="1:15" s="10" customFormat="1" ht="66.75" customHeight="1">
      <c r="A1" s="56" t="s">
        <v>2</v>
      </c>
      <c r="B1" s="56" t="s">
        <v>3</v>
      </c>
      <c r="C1" s="56" t="s">
        <v>6</v>
      </c>
      <c r="D1" s="56" t="s">
        <v>7</v>
      </c>
      <c r="E1" s="60" t="s">
        <v>3093</v>
      </c>
      <c r="F1" s="61"/>
      <c r="G1" s="58" t="s">
        <v>3094</v>
      </c>
      <c r="H1" s="59"/>
      <c r="I1" s="59"/>
      <c r="J1" s="54" t="s">
        <v>3095</v>
      </c>
      <c r="K1" s="54" t="s">
        <v>3096</v>
      </c>
      <c r="L1" s="57" t="s">
        <v>3097</v>
      </c>
      <c r="M1" s="54" t="s">
        <v>3098</v>
      </c>
      <c r="N1" s="54" t="s">
        <v>3099</v>
      </c>
      <c r="O1" s="54" t="s">
        <v>3100</v>
      </c>
    </row>
    <row r="2" spans="1:15" s="10" customFormat="1" ht="50.1" customHeight="1">
      <c r="A2" s="56"/>
      <c r="B2" s="56"/>
      <c r="C2" s="56"/>
      <c r="D2" s="56"/>
      <c r="E2" s="6" t="s">
        <v>3101</v>
      </c>
      <c r="F2" s="6" t="s">
        <v>3102</v>
      </c>
      <c r="G2" s="11" t="s">
        <v>3103</v>
      </c>
      <c r="H2" s="11" t="s">
        <v>3104</v>
      </c>
      <c r="I2" s="11" t="s">
        <v>3105</v>
      </c>
      <c r="J2" s="55"/>
      <c r="K2" s="55"/>
      <c r="L2" s="57"/>
      <c r="M2" s="55"/>
      <c r="N2" s="55"/>
      <c r="O2" s="55"/>
    </row>
    <row r="3" spans="1:15" s="3" customFormat="1" ht="331.9" customHeight="1">
      <c r="A3" s="3" t="s">
        <v>25</v>
      </c>
      <c r="B3" s="19" t="s">
        <v>26</v>
      </c>
      <c r="C3" s="3" t="s">
        <v>29</v>
      </c>
      <c r="D3" s="3" t="s">
        <v>30</v>
      </c>
      <c r="E3" s="3" t="s">
        <v>3106</v>
      </c>
      <c r="F3" s="3" t="s">
        <v>438</v>
      </c>
      <c r="G3" s="3" t="s">
        <v>3107</v>
      </c>
      <c r="H3" s="3" t="s">
        <v>3108</v>
      </c>
      <c r="I3" s="3" t="s">
        <v>3109</v>
      </c>
      <c r="J3" s="3" t="s">
        <v>633</v>
      </c>
      <c r="K3" s="3" t="str" cm="1">
        <f t="array" ref="K3">IF(SUMPRODUCT(('GHG Reduction Measures'!$A$2:$A$1078=A3)*('GHG Reduction Measures'!$Y$2:$Y$1078="Both"))&gt;0,"Quantitative and Qualitative",
  IF(SUMPRODUCT(('GHG Reduction Measures'!$A$2:$A$1078=A3)*('GHG Reduction Measures'!$Y$2:$Y$1078="Quantitative"))&gt;0,
    IF(SUMPRODUCT(('GHG Reduction Measures'!$A$2:$A$1078=A3)*('GHG Reduction Measures'!$Y$2:$Y$1078="Qualitative"))&gt;0,"Quantitative and Qualitative","Quantitative"),
    IF(SUMPRODUCT(('GHG Reduction Measures'!$A$2:$A$1078=A3)*('GHG Reduction Measures'!$Y$2:$Y$1078="Qualitative"))&gt;0,"Qualitative","None")))</f>
        <v>Qualitative</v>
      </c>
      <c r="L3" s="3" t="s">
        <v>3110</v>
      </c>
      <c r="M3" s="3" t="s">
        <v>3111</v>
      </c>
      <c r="N3" s="3" t="s">
        <v>45</v>
      </c>
      <c r="O3" s="3" t="s">
        <v>438</v>
      </c>
    </row>
    <row r="4" spans="1:15" s="3" customFormat="1" ht="229.5">
      <c r="A4" s="3" t="s">
        <v>40</v>
      </c>
      <c r="B4" s="19" t="s">
        <v>41</v>
      </c>
      <c r="C4" s="3" t="s">
        <v>42</v>
      </c>
      <c r="D4" s="3" t="s">
        <v>43</v>
      </c>
      <c r="E4" s="3" t="s">
        <v>3106</v>
      </c>
      <c r="F4" s="3" t="s">
        <v>438</v>
      </c>
      <c r="G4" s="3" t="s">
        <v>3112</v>
      </c>
      <c r="H4" s="3" t="s">
        <v>3113</v>
      </c>
      <c r="I4" s="3" t="s">
        <v>3114</v>
      </c>
      <c r="J4" s="3" t="s">
        <v>441</v>
      </c>
      <c r="K4" s="3" t="str" cm="1">
        <f t="array" ref="K4">IF(SUMPRODUCT(('GHG Reduction Measures'!$A$2:$A$1078=A4)*('GHG Reduction Measures'!$Y$2:$Y$1078="Both"))&gt;0,"Quantitative and Qualitative",
  IF(SUMPRODUCT(('GHG Reduction Measures'!$A$2:$A$1078=A4)*('GHG Reduction Measures'!$Y$2:$Y$1078="Quantitative"))&gt;0,
    IF(SUMPRODUCT(('GHG Reduction Measures'!$A$2:$A$1078=A4)*('GHG Reduction Measures'!$Y$2:$Y$1078="Qualitative"))&gt;0,"Quantitative and Qualitative","Quantitative"),
    IF(SUMPRODUCT(('GHG Reduction Measures'!$A$2:$A$1078=A4)*('GHG Reduction Measures'!$Y$2:$Y$1078="Qualitative"))&gt;0,"Qualitative","None")))</f>
        <v>Qualitative</v>
      </c>
      <c r="L4" s="3" t="s">
        <v>3115</v>
      </c>
      <c r="M4" s="3" t="s">
        <v>3116</v>
      </c>
      <c r="N4" s="3" t="s">
        <v>45</v>
      </c>
      <c r="O4" s="3" t="s">
        <v>438</v>
      </c>
    </row>
    <row r="5" spans="1:15" s="3" customFormat="1" ht="234" customHeight="1">
      <c r="A5" s="3" t="s">
        <v>46</v>
      </c>
      <c r="B5" s="19" t="s">
        <v>47</v>
      </c>
      <c r="C5" s="3" t="s">
        <v>48</v>
      </c>
      <c r="D5" s="3" t="s">
        <v>49</v>
      </c>
      <c r="E5" s="3" t="s">
        <v>3106</v>
      </c>
      <c r="F5" s="3" t="s">
        <v>438</v>
      </c>
      <c r="G5" s="3" t="s">
        <v>3117</v>
      </c>
      <c r="H5" s="3" t="s">
        <v>3118</v>
      </c>
      <c r="I5" s="3" t="s">
        <v>3119</v>
      </c>
      <c r="J5" s="3" t="s">
        <v>441</v>
      </c>
      <c r="K5" s="3" t="str" cm="1">
        <f t="array" ref="K5">IF(SUMPRODUCT(('GHG Reduction Measures'!$A$2:$A$1078=A5)*('GHG Reduction Measures'!$Y$2:$Y$1078="Both"))&gt;0,"Quantitative and Qualitative",
  IF(SUMPRODUCT(('GHG Reduction Measures'!$A$2:$A$1078=A5)*('GHG Reduction Measures'!$Y$2:$Y$1078="Quantitative"))&gt;0,
    IF(SUMPRODUCT(('GHG Reduction Measures'!$A$2:$A$1078=A5)*('GHG Reduction Measures'!$Y$2:$Y$1078="Qualitative"))&gt;0,"Quantitative and Qualitative","Quantitative"),
    IF(SUMPRODUCT(('GHG Reduction Measures'!$A$2:$A$1078=A5)*('GHG Reduction Measures'!$Y$2:$Y$1078="Qualitative"))&gt;0,"Qualitative","None")))</f>
        <v>Qualitative</v>
      </c>
      <c r="L5" s="3" t="s">
        <v>3120</v>
      </c>
      <c r="M5" s="3" t="s">
        <v>3121</v>
      </c>
      <c r="N5" s="3" t="s">
        <v>3122</v>
      </c>
      <c r="O5" s="3" t="s">
        <v>438</v>
      </c>
    </row>
    <row r="6" spans="1:15" s="3" customFormat="1" ht="216.75">
      <c r="A6" s="3" t="s">
        <v>35</v>
      </c>
      <c r="B6" s="19" t="s">
        <v>36</v>
      </c>
      <c r="C6" s="3" t="s">
        <v>37</v>
      </c>
      <c r="D6" s="3" t="s">
        <v>38</v>
      </c>
      <c r="E6" s="3" t="s">
        <v>3106</v>
      </c>
      <c r="F6" s="3" t="s">
        <v>438</v>
      </c>
      <c r="G6" s="3" t="s">
        <v>3123</v>
      </c>
      <c r="H6" s="3" t="s">
        <v>3118</v>
      </c>
      <c r="I6" s="3" t="s">
        <v>3124</v>
      </c>
      <c r="J6" s="3" t="s">
        <v>441</v>
      </c>
      <c r="K6" s="3" t="str" cm="1">
        <f t="array" ref="K6">IF(SUMPRODUCT(('GHG Reduction Measures'!$A$2:$A$1078=A6)*('GHG Reduction Measures'!$Y$2:$Y$1078="Both"))&gt;0,"Quantitative and Qualitative",
  IF(SUMPRODUCT(('GHG Reduction Measures'!$A$2:$A$1078=A6)*('GHG Reduction Measures'!$Y$2:$Y$1078="Quantitative"))&gt;0,
    IF(SUMPRODUCT(('GHG Reduction Measures'!$A$2:$A$1078=A6)*('GHG Reduction Measures'!$Y$2:$Y$1078="Qualitative"))&gt;0,"Quantitative and Qualitative","Quantitative"),
    IF(SUMPRODUCT(('GHG Reduction Measures'!$A$2:$A$1078=A6)*('GHG Reduction Measures'!$Y$2:$Y$1078="Qualitative"))&gt;0,"Qualitative","None")))</f>
        <v>Qualitative</v>
      </c>
      <c r="L6" s="3" t="s">
        <v>3125</v>
      </c>
      <c r="M6" s="3" t="s">
        <v>3121</v>
      </c>
      <c r="N6" s="3" t="s">
        <v>45</v>
      </c>
      <c r="O6" s="3" t="s">
        <v>438</v>
      </c>
    </row>
    <row r="7" spans="1:15" s="3" customFormat="1" ht="306">
      <c r="A7" s="3" t="s">
        <v>57</v>
      </c>
      <c r="B7" s="19" t="s">
        <v>58</v>
      </c>
      <c r="C7" s="3" t="s">
        <v>59</v>
      </c>
      <c r="D7" s="3" t="s">
        <v>60</v>
      </c>
      <c r="E7" s="3" t="s">
        <v>3126</v>
      </c>
      <c r="F7" s="3" t="s">
        <v>438</v>
      </c>
      <c r="G7" s="47" t="s">
        <v>3127</v>
      </c>
      <c r="H7" s="47" t="s">
        <v>3128</v>
      </c>
      <c r="I7" s="47" t="s">
        <v>3129</v>
      </c>
      <c r="J7" s="3" t="s">
        <v>633</v>
      </c>
      <c r="K7" s="3" t="str" cm="1">
        <f t="array" ref="K7">IF(SUMPRODUCT(('GHG Reduction Measures'!$A$2:$A$1078=A7)*('GHG Reduction Measures'!$Y$2:$Y$1078="Both"))&gt;0,"Quantitative and Qualitative",
  IF(SUMPRODUCT(('GHG Reduction Measures'!$A$2:$A$1078=A7)*('GHG Reduction Measures'!$Y$2:$Y$1078="Quantitative"))&gt;0,
    IF(SUMPRODUCT(('GHG Reduction Measures'!$A$2:$A$1078=A7)*('GHG Reduction Measures'!$Y$2:$Y$1078="Qualitative"))&gt;0,"Quantitative and Qualitative","Quantitative"),
    IF(SUMPRODUCT(('GHG Reduction Measures'!$A$2:$A$1078=A7)*('GHG Reduction Measures'!$Y$2:$Y$1078="Qualitative"))&gt;0,"Qualitative","None")))</f>
        <v>Qualitative</v>
      </c>
      <c r="L7" s="3" t="s">
        <v>3130</v>
      </c>
      <c r="M7" s="3" t="s">
        <v>3121</v>
      </c>
      <c r="N7" s="47" t="s">
        <v>3131</v>
      </c>
      <c r="O7" s="3" t="s">
        <v>438</v>
      </c>
    </row>
    <row r="8" spans="1:15" s="3" customFormat="1" ht="140.25">
      <c r="A8" s="3" t="s">
        <v>3132</v>
      </c>
      <c r="B8" s="19" t="s">
        <v>3133</v>
      </c>
      <c r="C8" s="3" t="s">
        <v>3134</v>
      </c>
      <c r="D8" s="3" t="s">
        <v>76</v>
      </c>
      <c r="E8" s="3" t="s">
        <v>3106</v>
      </c>
      <c r="F8" s="3" t="s">
        <v>3135</v>
      </c>
      <c r="G8" s="3" t="s">
        <v>3136</v>
      </c>
      <c r="H8" s="3" t="s">
        <v>3137</v>
      </c>
      <c r="I8" s="3" t="s">
        <v>3138</v>
      </c>
      <c r="J8" s="3" t="s">
        <v>633</v>
      </c>
      <c r="K8" s="3" t="str" cm="1">
        <f t="array" ref="K8">IF(SUMPRODUCT(('GHG Reduction Measures'!$A$2:$A$1078=A8)*('GHG Reduction Measures'!$Y$2:$Y$1078="Both"))&gt;0,"Quantitative and Qualitative",
  IF(SUMPRODUCT(('GHG Reduction Measures'!$A$2:$A$1078=A8)*('GHG Reduction Measures'!$Y$2:$Y$1078="Quantitative"))&gt;0,
    IF(SUMPRODUCT(('GHG Reduction Measures'!$A$2:$A$1078=A8)*('GHG Reduction Measures'!$Y$2:$Y$1078="Qualitative"))&gt;0,"Quantitative and Qualitative","Quantitative"),
    IF(SUMPRODUCT(('GHG Reduction Measures'!$A$2:$A$1078=A8)*('GHG Reduction Measures'!$Y$2:$Y$1078="Qualitative"))&gt;0,"Qualitative","None")))</f>
        <v>None</v>
      </c>
      <c r="L8" s="3" t="s">
        <v>3139</v>
      </c>
      <c r="M8" s="3" t="s">
        <v>3121</v>
      </c>
      <c r="N8" s="3" t="s">
        <v>3140</v>
      </c>
      <c r="O8" s="3" t="s">
        <v>3141</v>
      </c>
    </row>
    <row r="9" spans="1:15" s="3" customFormat="1" ht="127.5">
      <c r="A9" s="3" t="s">
        <v>63</v>
      </c>
      <c r="B9" s="34" t="s">
        <v>64</v>
      </c>
      <c r="C9" s="3" t="s">
        <v>65</v>
      </c>
      <c r="D9" s="3" t="s">
        <v>66</v>
      </c>
      <c r="E9" s="3" t="s">
        <v>3106</v>
      </c>
      <c r="F9" s="3" t="s">
        <v>3142</v>
      </c>
      <c r="G9" s="3" t="s">
        <v>3143</v>
      </c>
      <c r="H9" s="3" t="s">
        <v>3144</v>
      </c>
      <c r="I9" s="3" t="s">
        <v>3145</v>
      </c>
      <c r="J9" s="3" t="s">
        <v>633</v>
      </c>
      <c r="K9" s="3" t="str" cm="1">
        <f t="array" ref="K9">IF(SUMPRODUCT(('GHG Reduction Measures'!$A$2:$A$1078=A9)*('GHG Reduction Measures'!$Y$2:$Y$1078="Both"))&gt;0,"Quantitative and Qualitative",
  IF(SUMPRODUCT(('GHG Reduction Measures'!$A$2:$A$1078=A9)*('GHG Reduction Measures'!$Y$2:$Y$1078="Quantitative"))&gt;0,
    IF(SUMPRODUCT(('GHG Reduction Measures'!$A$2:$A$1078=A9)*('GHG Reduction Measures'!$Y$2:$Y$1078="Qualitative"))&gt;0,"Quantitative and Qualitative","Quantitative"),
    IF(SUMPRODUCT(('GHG Reduction Measures'!$A$2:$A$1078=A9)*('GHG Reduction Measures'!$Y$2:$Y$1078="Qualitative"))&gt;0,"Qualitative","None")))</f>
        <v>None</v>
      </c>
      <c r="L9" s="3" t="s">
        <v>3146</v>
      </c>
      <c r="M9" s="3" t="s">
        <v>3147</v>
      </c>
      <c r="N9" s="3" t="s">
        <v>45</v>
      </c>
      <c r="O9" s="3" t="s">
        <v>438</v>
      </c>
    </row>
    <row r="10" spans="1:15" s="3" customFormat="1" ht="306">
      <c r="A10" s="3" t="s">
        <v>52</v>
      </c>
      <c r="B10" s="19" t="s">
        <v>53</v>
      </c>
      <c r="C10" s="3" t="s">
        <v>54</v>
      </c>
      <c r="D10" s="3" t="s">
        <v>55</v>
      </c>
      <c r="E10" s="3" t="s">
        <v>3106</v>
      </c>
      <c r="F10" s="3" t="s">
        <v>3148</v>
      </c>
      <c r="G10" s="3" t="s">
        <v>3149</v>
      </c>
      <c r="H10" s="3" t="s">
        <v>3144</v>
      </c>
      <c r="I10" s="3" t="s">
        <v>3150</v>
      </c>
      <c r="J10" s="3" t="s">
        <v>633</v>
      </c>
      <c r="K10" s="3" t="str" cm="1">
        <f t="array" ref="K10">IF(SUMPRODUCT(('GHG Reduction Measures'!$A$2:$A$1078=A10)*('GHG Reduction Measures'!$Y$2:$Y$1078="Both"))&gt;0,"Quantitative and Qualitative",
  IF(SUMPRODUCT(('GHG Reduction Measures'!$A$2:$A$1078=A10)*('GHG Reduction Measures'!$Y$2:$Y$1078="Quantitative"))&gt;0,
    IF(SUMPRODUCT(('GHG Reduction Measures'!$A$2:$A$1078=A10)*('GHG Reduction Measures'!$Y$2:$Y$1078="Qualitative"))&gt;0,"Quantitative and Qualitative","Quantitative"),
    IF(SUMPRODUCT(('GHG Reduction Measures'!$A$2:$A$1078=A10)*('GHG Reduction Measures'!$Y$2:$Y$1078="Qualitative"))&gt;0,"Qualitative","None")))</f>
        <v>Qualitative</v>
      </c>
      <c r="L10" s="3" t="s">
        <v>3151</v>
      </c>
      <c r="M10" s="3" t="s">
        <v>3152</v>
      </c>
      <c r="N10" s="3" t="s">
        <v>45</v>
      </c>
      <c r="O10" s="3" t="s">
        <v>438</v>
      </c>
    </row>
    <row r="11" spans="1:15" s="3" customFormat="1" ht="165.75">
      <c r="A11" s="3" t="s">
        <v>70</v>
      </c>
      <c r="B11" s="19" t="s">
        <v>69</v>
      </c>
      <c r="C11" s="3" t="s">
        <v>70</v>
      </c>
      <c r="D11" s="3" t="s">
        <v>71</v>
      </c>
      <c r="E11" s="3" t="s">
        <v>3106</v>
      </c>
      <c r="F11" s="3" t="s">
        <v>438</v>
      </c>
      <c r="G11" s="3" t="s">
        <v>3153</v>
      </c>
      <c r="H11" s="3" t="s">
        <v>3154</v>
      </c>
      <c r="I11" s="3" t="s">
        <v>3155</v>
      </c>
      <c r="J11" s="3" t="s">
        <v>633</v>
      </c>
      <c r="K11" s="3" t="str" cm="1">
        <f t="array" ref="K11">IF(SUMPRODUCT(('GHG Reduction Measures'!$A$2:$A$1078=A11)*('GHG Reduction Measures'!$Y$2:$Y$1078="Both"))&gt;0,"Quantitative and Qualitative",
  IF(SUMPRODUCT(('GHG Reduction Measures'!$A$2:$A$1078=A11)*('GHG Reduction Measures'!$Y$2:$Y$1078="Quantitative"))&gt;0,
    IF(SUMPRODUCT(('GHG Reduction Measures'!$A$2:$A$1078=A11)*('GHG Reduction Measures'!$Y$2:$Y$1078="Qualitative"))&gt;0,"Quantitative and Qualitative","Quantitative"),
    IF(SUMPRODUCT(('GHG Reduction Measures'!$A$2:$A$1078=A11)*('GHG Reduction Measures'!$Y$2:$Y$1078="Qualitative"))&gt;0,"Qualitative","None")))</f>
        <v>Qualitative</v>
      </c>
      <c r="L11" s="3" t="s">
        <v>3156</v>
      </c>
      <c r="M11" s="3" t="s">
        <v>3157</v>
      </c>
      <c r="N11" s="3" t="s">
        <v>45</v>
      </c>
      <c r="O11" s="3" t="s">
        <v>438</v>
      </c>
    </row>
    <row r="12" spans="1:15" s="3" customFormat="1" ht="255">
      <c r="A12" s="3" t="s">
        <v>78</v>
      </c>
      <c r="B12" s="19" t="s">
        <v>79</v>
      </c>
      <c r="C12" s="3" t="s">
        <v>80</v>
      </c>
      <c r="D12" s="3" t="s">
        <v>81</v>
      </c>
      <c r="E12" s="3" t="s">
        <v>3126</v>
      </c>
      <c r="F12" s="3" t="s">
        <v>438</v>
      </c>
      <c r="G12" s="47" t="s">
        <v>3158</v>
      </c>
      <c r="H12" s="47" t="s">
        <v>3159</v>
      </c>
      <c r="I12" s="47" t="s">
        <v>3160</v>
      </c>
      <c r="J12" s="3" t="s">
        <v>633</v>
      </c>
      <c r="K12" s="3" t="str" cm="1">
        <f t="array" ref="K12">IF(SUMPRODUCT(('GHG Reduction Measures'!$A$2:$A$1078=A12)*('GHG Reduction Measures'!$Y$2:$Y$1078="Both"))&gt;0,"Quantitative and Qualitative",
  IF(SUMPRODUCT(('GHG Reduction Measures'!$A$2:$A$1078=A12)*('GHG Reduction Measures'!$Y$2:$Y$1078="Quantitative"))&gt;0,
    IF(SUMPRODUCT(('GHG Reduction Measures'!$A$2:$A$1078=A12)*('GHG Reduction Measures'!$Y$2:$Y$1078="Qualitative"))&gt;0,"Quantitative and Qualitative","Quantitative"),
    IF(SUMPRODUCT(('GHG Reduction Measures'!$A$2:$A$1078=A12)*('GHG Reduction Measures'!$Y$2:$Y$1078="Qualitative"))&gt;0,"Qualitative","None")))</f>
        <v>Qualitative</v>
      </c>
      <c r="L12" s="47" t="s">
        <v>3161</v>
      </c>
      <c r="M12" s="3" t="s">
        <v>3121</v>
      </c>
      <c r="N12" s="3" t="s">
        <v>45</v>
      </c>
      <c r="O12" s="3" t="s">
        <v>438</v>
      </c>
    </row>
    <row r="13" spans="1:15" s="3" customFormat="1" ht="306">
      <c r="A13" s="3" t="s">
        <v>88</v>
      </c>
      <c r="B13" s="34" t="s">
        <v>89</v>
      </c>
      <c r="C13" s="3" t="s">
        <v>90</v>
      </c>
      <c r="D13" s="3" t="s">
        <v>91</v>
      </c>
      <c r="E13" s="3" t="s">
        <v>3106</v>
      </c>
      <c r="F13" s="3" t="s">
        <v>438</v>
      </c>
      <c r="G13" s="3" t="s">
        <v>3162</v>
      </c>
      <c r="H13" s="3" t="s">
        <v>3137</v>
      </c>
      <c r="I13" s="3" t="s">
        <v>3163</v>
      </c>
      <c r="J13" s="3" t="s">
        <v>633</v>
      </c>
      <c r="K13" s="3" t="str" cm="1">
        <f t="array" ref="K13">IF(SUMPRODUCT(('GHG Reduction Measures'!$A$2:$A$1078=A13)*('GHG Reduction Measures'!$Y$2:$Y$1078="Both"))&gt;0,"Quantitative and Qualitative",
  IF(SUMPRODUCT(('GHG Reduction Measures'!$A$2:$A$1078=A13)*('GHG Reduction Measures'!$Y$2:$Y$1078="Quantitative"))&gt;0,
    IF(SUMPRODUCT(('GHG Reduction Measures'!$A$2:$A$1078=A13)*('GHG Reduction Measures'!$Y$2:$Y$1078="Qualitative"))&gt;0,"Quantitative and Qualitative","Quantitative"),
    IF(SUMPRODUCT(('GHG Reduction Measures'!$A$2:$A$1078=A13)*('GHG Reduction Measures'!$Y$2:$Y$1078="Qualitative"))&gt;0,"Qualitative","None")))</f>
        <v>Qualitative</v>
      </c>
      <c r="L13" s="3" t="s">
        <v>3164</v>
      </c>
      <c r="M13" s="3" t="s">
        <v>3165</v>
      </c>
      <c r="N13" s="3" t="s">
        <v>3122</v>
      </c>
      <c r="O13" s="3" t="s">
        <v>438</v>
      </c>
    </row>
    <row r="14" spans="1:15" s="3" customFormat="1" ht="229.5">
      <c r="A14" s="3" t="s">
        <v>94</v>
      </c>
      <c r="B14" s="19" t="s">
        <v>95</v>
      </c>
      <c r="C14" s="3" t="s">
        <v>96</v>
      </c>
      <c r="D14" s="3" t="s">
        <v>97</v>
      </c>
      <c r="E14" s="3" t="s">
        <v>3166</v>
      </c>
      <c r="F14" s="3" t="s">
        <v>438</v>
      </c>
      <c r="G14" s="47" t="s">
        <v>3167</v>
      </c>
      <c r="H14" s="47" t="s">
        <v>3168</v>
      </c>
      <c r="I14" s="3" t="s">
        <v>3169</v>
      </c>
      <c r="J14" s="3" t="s">
        <v>633</v>
      </c>
      <c r="K14" s="3" t="str" cm="1">
        <f t="array" ref="K14">IF(SUMPRODUCT(('GHG Reduction Measures'!$A$2:$A$1078=A14)*('GHG Reduction Measures'!$Y$2:$Y$1078="Both"))&gt;0,"Quantitative and Qualitative",
  IF(SUMPRODUCT(('GHG Reduction Measures'!$A$2:$A$1078=A14)*('GHG Reduction Measures'!$Y$2:$Y$1078="Quantitative"))&gt;0,
    IF(SUMPRODUCT(('GHG Reduction Measures'!$A$2:$A$1078=A14)*('GHG Reduction Measures'!$Y$2:$Y$1078="Qualitative"))&gt;0,"Quantitative and Qualitative","Quantitative"),
    IF(SUMPRODUCT(('GHG Reduction Measures'!$A$2:$A$1078=A14)*('GHG Reduction Measures'!$Y$2:$Y$1078="Qualitative"))&gt;0,"Qualitative","None")))</f>
        <v>Quantitative</v>
      </c>
      <c r="L14" s="47" t="s">
        <v>3170</v>
      </c>
      <c r="M14" s="47" t="s">
        <v>3121</v>
      </c>
      <c r="N14" s="3" t="s">
        <v>45</v>
      </c>
      <c r="O14" s="3" t="s">
        <v>438</v>
      </c>
    </row>
    <row r="15" spans="1:15" s="3" customFormat="1" ht="242.25">
      <c r="A15" s="3" t="s">
        <v>83</v>
      </c>
      <c r="B15" s="19" t="s">
        <v>84</v>
      </c>
      <c r="C15" s="3" t="s">
        <v>85</v>
      </c>
      <c r="D15" s="3" t="s">
        <v>86</v>
      </c>
      <c r="E15" s="3" t="s">
        <v>3106</v>
      </c>
      <c r="F15" s="3" t="s">
        <v>438</v>
      </c>
      <c r="G15" s="3" t="s">
        <v>3171</v>
      </c>
      <c r="H15" s="3" t="s">
        <v>3113</v>
      </c>
      <c r="I15" s="3" t="s">
        <v>3172</v>
      </c>
      <c r="J15" s="3" t="s">
        <v>633</v>
      </c>
      <c r="K15" s="3" t="str" cm="1">
        <f t="array" ref="K15">IF(SUMPRODUCT(('GHG Reduction Measures'!$A$2:$A$1078=A15)*('GHG Reduction Measures'!$Y$2:$Y$1078="Both"))&gt;0,"Quantitative and Qualitative",
  IF(SUMPRODUCT(('GHG Reduction Measures'!$A$2:$A$1078=A15)*('GHG Reduction Measures'!$Y$2:$Y$1078="Quantitative"))&gt;0,
    IF(SUMPRODUCT(('GHG Reduction Measures'!$A$2:$A$1078=A15)*('GHG Reduction Measures'!$Y$2:$Y$1078="Qualitative"))&gt;0,"Quantitative and Qualitative","Quantitative"),
    IF(SUMPRODUCT(('GHG Reduction Measures'!$A$2:$A$1078=A15)*('GHG Reduction Measures'!$Y$2:$Y$1078="Qualitative"))&gt;0,"Qualitative","None")))</f>
        <v>Qualitative</v>
      </c>
      <c r="L15" s="3" t="s">
        <v>3173</v>
      </c>
      <c r="M15" s="3" t="s">
        <v>3174</v>
      </c>
      <c r="N15" s="3" t="s">
        <v>45</v>
      </c>
      <c r="O15" s="3" t="s">
        <v>438</v>
      </c>
    </row>
    <row r="16" spans="1:15" s="3" customFormat="1" ht="153">
      <c r="A16" s="3" t="s">
        <v>104</v>
      </c>
      <c r="B16" s="19" t="s">
        <v>105</v>
      </c>
      <c r="C16" s="3" t="s">
        <v>108</v>
      </c>
      <c r="D16" s="3" t="s">
        <v>109</v>
      </c>
      <c r="E16" s="3" t="s">
        <v>3106</v>
      </c>
      <c r="F16" s="3" t="s">
        <v>3175</v>
      </c>
      <c r="G16" s="3" t="s">
        <v>3176</v>
      </c>
      <c r="H16" s="3" t="s">
        <v>3113</v>
      </c>
      <c r="I16" s="3" t="s">
        <v>3177</v>
      </c>
      <c r="J16" s="3" t="s">
        <v>633</v>
      </c>
      <c r="K16" s="3" t="str" cm="1">
        <f t="array" ref="K16">IF(SUMPRODUCT(('GHG Reduction Measures'!$A$2:$A$1078=A16)*('GHG Reduction Measures'!$Y$2:$Y$1078="Both"))&gt;0,"Quantitative and Qualitative",
  IF(SUMPRODUCT(('GHG Reduction Measures'!$A$2:$A$1078=A16)*('GHG Reduction Measures'!$Y$2:$Y$1078="Quantitative"))&gt;0,
    IF(SUMPRODUCT(('GHG Reduction Measures'!$A$2:$A$1078=A16)*('GHG Reduction Measures'!$Y$2:$Y$1078="Qualitative"))&gt;0,"Quantitative and Qualitative","Quantitative"),
    IF(SUMPRODUCT(('GHG Reduction Measures'!$A$2:$A$1078=A16)*('GHG Reduction Measures'!$Y$2:$Y$1078="Qualitative"))&gt;0,"Qualitative","None")))</f>
        <v>Qualitative</v>
      </c>
      <c r="L16" s="47" t="s">
        <v>3178</v>
      </c>
      <c r="M16" s="3" t="s">
        <v>3165</v>
      </c>
      <c r="N16" s="3" t="s">
        <v>45</v>
      </c>
      <c r="O16" s="3" t="s">
        <v>3179</v>
      </c>
    </row>
    <row r="17" spans="1:15" s="3" customFormat="1" ht="242.25">
      <c r="A17" s="3" t="s">
        <v>100</v>
      </c>
      <c r="B17" s="19" t="s">
        <v>101</v>
      </c>
      <c r="C17" s="3" t="s">
        <v>102</v>
      </c>
      <c r="D17" s="3" t="s">
        <v>103</v>
      </c>
      <c r="E17" s="3" t="s">
        <v>3106</v>
      </c>
      <c r="F17" s="3" t="s">
        <v>438</v>
      </c>
      <c r="G17" s="3" t="s">
        <v>3180</v>
      </c>
      <c r="H17" s="3" t="s">
        <v>3181</v>
      </c>
      <c r="I17" s="3" t="s">
        <v>3182</v>
      </c>
      <c r="J17" s="3" t="s">
        <v>633</v>
      </c>
      <c r="K17" s="3" t="str" cm="1">
        <f t="array" ref="K17">IF(SUMPRODUCT(('GHG Reduction Measures'!$A$2:$A$1078=A17)*('GHG Reduction Measures'!$Y$2:$Y$1078="Both"))&gt;0,"Quantitative and Qualitative",
  IF(SUMPRODUCT(('GHG Reduction Measures'!$A$2:$A$1078=A17)*('GHG Reduction Measures'!$Y$2:$Y$1078="Quantitative"))&gt;0,
    IF(SUMPRODUCT(('GHG Reduction Measures'!$A$2:$A$1078=A17)*('GHG Reduction Measures'!$Y$2:$Y$1078="Qualitative"))&gt;0,"Quantitative and Qualitative","Quantitative"),
    IF(SUMPRODUCT(('GHG Reduction Measures'!$A$2:$A$1078=A17)*('GHG Reduction Measures'!$Y$2:$Y$1078="Qualitative"))&gt;0,"Qualitative","None")))</f>
        <v>Qualitative</v>
      </c>
      <c r="L17" s="3" t="s">
        <v>3183</v>
      </c>
      <c r="M17" s="3" t="s">
        <v>3165</v>
      </c>
      <c r="N17" s="3" t="s">
        <v>45</v>
      </c>
      <c r="O17" s="3" t="s">
        <v>438</v>
      </c>
    </row>
    <row r="18" spans="1:15" ht="76.5">
      <c r="A18" s="3" t="s">
        <v>115</v>
      </c>
      <c r="B18" s="46" t="s">
        <v>116</v>
      </c>
      <c r="C18" s="3" t="s">
        <v>117</v>
      </c>
      <c r="D18" s="3" t="s">
        <v>118</v>
      </c>
      <c r="E18" s="3" t="s">
        <v>3126</v>
      </c>
      <c r="F18" s="3" t="s">
        <v>438</v>
      </c>
      <c r="G18" s="48" t="s">
        <v>3184</v>
      </c>
      <c r="H18" s="48" t="s">
        <v>3108</v>
      </c>
      <c r="I18" s="3" t="s">
        <v>3185</v>
      </c>
      <c r="J18" s="3" t="s">
        <v>439</v>
      </c>
      <c r="K18" s="3" t="str" cm="1">
        <f t="array" ref="K18">IF(SUMPRODUCT(('GHG Reduction Measures'!$A$2:$A$1078=A18)*('GHG Reduction Measures'!$Y$2:$Y$1078="Both"))&gt;0,"Quantitative and Qualitative",
  IF(SUMPRODUCT(('GHG Reduction Measures'!$A$2:$A$1078=A18)*('GHG Reduction Measures'!$Y$2:$Y$1078="Quantitative"))&gt;0,
    IF(SUMPRODUCT(('GHG Reduction Measures'!$A$2:$A$1078=A18)*('GHG Reduction Measures'!$Y$2:$Y$1078="Qualitative"))&gt;0,"Quantitative and Qualitative","Quantitative"),
    IF(SUMPRODUCT(('GHG Reduction Measures'!$A$2:$A$1078=A18)*('GHG Reduction Measures'!$Y$2:$Y$1078="Qualitative"))&gt;0,"Qualitative","None")))</f>
        <v>Qualitative</v>
      </c>
      <c r="L18" s="42" t="s">
        <v>3186</v>
      </c>
      <c r="M18" s="42" t="s">
        <v>3187</v>
      </c>
      <c r="N18" s="3" t="s">
        <v>45</v>
      </c>
      <c r="O18" s="3" t="s">
        <v>438</v>
      </c>
    </row>
    <row r="19" spans="1:15" s="3" customFormat="1" ht="51">
      <c r="A19" s="3" t="s">
        <v>127</v>
      </c>
      <c r="B19" s="19" t="s">
        <v>128</v>
      </c>
      <c r="C19" s="3" t="s">
        <v>129</v>
      </c>
      <c r="D19" s="3" t="s">
        <v>130</v>
      </c>
      <c r="E19" s="3" t="s">
        <v>440</v>
      </c>
      <c r="F19" s="3" t="s">
        <v>438</v>
      </c>
      <c r="G19" s="3" t="s">
        <v>3140</v>
      </c>
      <c r="H19" s="3" t="s">
        <v>45</v>
      </c>
      <c r="I19" s="3" t="s">
        <v>45</v>
      </c>
      <c r="J19" s="3" t="s">
        <v>441</v>
      </c>
      <c r="K19" s="3" t="str" cm="1">
        <f t="array" ref="K19">IF(SUMPRODUCT(('GHG Reduction Measures'!$A$2:$A$1078=A19)*('GHG Reduction Measures'!$Y$2:$Y$1078="Both"))&gt;0,"Quantitative and Qualitative",
  IF(SUMPRODUCT(('GHG Reduction Measures'!$A$2:$A$1078=A19)*('GHG Reduction Measures'!$Y$2:$Y$1078="Quantitative"))&gt;0,
    IF(SUMPRODUCT(('GHG Reduction Measures'!$A$2:$A$1078=A19)*('GHG Reduction Measures'!$Y$2:$Y$1078="Qualitative"))&gt;0,"Quantitative and Qualitative","Quantitative"),
    IF(SUMPRODUCT(('GHG Reduction Measures'!$A$2:$A$1078=A19)*('GHG Reduction Measures'!$Y$2:$Y$1078="Qualitative"))&gt;0,"Qualitative","None")))</f>
        <v>Qualitative</v>
      </c>
      <c r="L19" s="3" t="s">
        <v>3188</v>
      </c>
      <c r="M19" s="3" t="s">
        <v>3189</v>
      </c>
      <c r="N19" s="3" t="s">
        <v>45</v>
      </c>
      <c r="O19" s="3" t="s">
        <v>438</v>
      </c>
    </row>
    <row r="20" spans="1:15" ht="204">
      <c r="A20" s="3" t="s">
        <v>110</v>
      </c>
      <c r="B20" s="46" t="s">
        <v>111</v>
      </c>
      <c r="C20" s="3" t="s">
        <v>112</v>
      </c>
      <c r="D20" s="3" t="s">
        <v>113</v>
      </c>
      <c r="E20" s="3" t="s">
        <v>3106</v>
      </c>
      <c r="F20" s="3" t="s">
        <v>438</v>
      </c>
      <c r="G20" s="3" t="s">
        <v>3190</v>
      </c>
      <c r="H20" s="3" t="s">
        <v>3118</v>
      </c>
      <c r="I20" s="3" t="s">
        <v>3191</v>
      </c>
      <c r="J20" s="3" t="s">
        <v>633</v>
      </c>
      <c r="K20" s="3" t="str" cm="1">
        <f t="array" ref="K20">IF(SUMPRODUCT(('GHG Reduction Measures'!$A$2:$A$1078=A20)*('GHG Reduction Measures'!$Y$2:$Y$1078="Both"))&gt;0,"Quantitative and Qualitative",
  IF(SUMPRODUCT(('GHG Reduction Measures'!$A$2:$A$1078=A20)*('GHG Reduction Measures'!$Y$2:$Y$1078="Quantitative"))&gt;0,
    IF(SUMPRODUCT(('GHG Reduction Measures'!$A$2:$A$1078=A20)*('GHG Reduction Measures'!$Y$2:$Y$1078="Qualitative"))&gt;0,"Quantitative and Qualitative","Quantitative"),
    IF(SUMPRODUCT(('GHG Reduction Measures'!$A$2:$A$1078=A20)*('GHG Reduction Measures'!$Y$2:$Y$1078="Qualitative"))&gt;0,"Qualitative","None")))</f>
        <v>Qualitative</v>
      </c>
      <c r="L20" s="3" t="s">
        <v>3192</v>
      </c>
      <c r="M20" s="3" t="s">
        <v>3193</v>
      </c>
      <c r="N20" s="3" t="s">
        <v>3194</v>
      </c>
      <c r="O20" s="3" t="s">
        <v>438</v>
      </c>
    </row>
    <row r="21" spans="1:15" ht="114.75">
      <c r="A21" s="3" t="s">
        <v>135</v>
      </c>
      <c r="B21" s="19" t="s">
        <v>136</v>
      </c>
      <c r="C21" s="3" t="s">
        <v>137</v>
      </c>
      <c r="D21" s="3" t="s">
        <v>138</v>
      </c>
      <c r="E21" s="3" t="s">
        <v>3106</v>
      </c>
      <c r="F21" s="3" t="s">
        <v>438</v>
      </c>
      <c r="G21" s="3" t="s">
        <v>3195</v>
      </c>
      <c r="H21" s="3" t="s">
        <v>3113</v>
      </c>
      <c r="I21" s="3" t="s">
        <v>3196</v>
      </c>
      <c r="J21" s="3" t="s">
        <v>439</v>
      </c>
      <c r="K21" s="3" t="str" cm="1">
        <f t="array" ref="K21">IF(SUMPRODUCT(('GHG Reduction Measures'!$A$2:$A$1078=A21)*('GHG Reduction Measures'!$Y$2:$Y$1078="Both"))&gt;0,"Quantitative and Qualitative",
  IF(SUMPRODUCT(('GHG Reduction Measures'!$A$2:$A$1078=A21)*('GHG Reduction Measures'!$Y$2:$Y$1078="Quantitative"))&gt;0,
    IF(SUMPRODUCT(('GHG Reduction Measures'!$A$2:$A$1078=A21)*('GHG Reduction Measures'!$Y$2:$Y$1078="Qualitative"))&gt;0,"Quantitative and Qualitative","Quantitative"),
    IF(SUMPRODUCT(('GHG Reduction Measures'!$A$2:$A$1078=A21)*('GHG Reduction Measures'!$Y$2:$Y$1078="Qualitative"))&gt;0,"Qualitative","None")))</f>
        <v>Qualitative</v>
      </c>
      <c r="L21" s="3" t="s">
        <v>3197</v>
      </c>
      <c r="M21" s="3" t="s">
        <v>3198</v>
      </c>
      <c r="N21" s="3" t="s">
        <v>3131</v>
      </c>
      <c r="O21" s="3" t="s">
        <v>438</v>
      </c>
    </row>
    <row r="22" spans="1:15" ht="318.75">
      <c r="A22" s="3" t="s">
        <v>131</v>
      </c>
      <c r="B22" s="34" t="s">
        <v>132</v>
      </c>
      <c r="C22" s="3" t="s">
        <v>133</v>
      </c>
      <c r="D22" s="3" t="s">
        <v>134</v>
      </c>
      <c r="E22" s="3" t="s">
        <v>3106</v>
      </c>
      <c r="F22" s="3" t="s">
        <v>438</v>
      </c>
      <c r="G22" s="3" t="s">
        <v>3199</v>
      </c>
      <c r="H22" s="3" t="s">
        <v>3118</v>
      </c>
      <c r="I22" s="3" t="s">
        <v>45</v>
      </c>
      <c r="J22" s="3" t="s">
        <v>439</v>
      </c>
      <c r="K22" s="3" t="str" cm="1">
        <f t="array" ref="K22">IF(SUMPRODUCT(('GHG Reduction Measures'!$A$2:$A$1078=A22)*('GHG Reduction Measures'!$Y$2:$Y$1078="Both"))&gt;0,"Quantitative and Qualitative",
  IF(SUMPRODUCT(('GHG Reduction Measures'!$A$2:$A$1078=A22)*('GHG Reduction Measures'!$Y$2:$Y$1078="Quantitative"))&gt;0,
    IF(SUMPRODUCT(('GHG Reduction Measures'!$A$2:$A$1078=A22)*('GHG Reduction Measures'!$Y$2:$Y$1078="Qualitative"))&gt;0,"Quantitative and Qualitative","Quantitative"),
    IF(SUMPRODUCT(('GHG Reduction Measures'!$A$2:$A$1078=A22)*('GHG Reduction Measures'!$Y$2:$Y$1078="Qualitative"))&gt;0,"Qualitative","None")))</f>
        <v>Qualitative</v>
      </c>
      <c r="L22" s="5" t="s">
        <v>45</v>
      </c>
      <c r="M22" s="42" t="s">
        <v>3200</v>
      </c>
      <c r="N22" s="3" t="s">
        <v>45</v>
      </c>
      <c r="O22" s="3" t="s">
        <v>438</v>
      </c>
    </row>
    <row r="23" spans="1:15" ht="89.25">
      <c r="A23" s="3" t="s">
        <v>120</v>
      </c>
      <c r="B23" s="19" t="s">
        <v>121</v>
      </c>
      <c r="C23" s="3" t="s">
        <v>124</v>
      </c>
      <c r="D23" s="3" t="s">
        <v>125</v>
      </c>
      <c r="E23" s="3" t="s">
        <v>3106</v>
      </c>
      <c r="F23" s="3" t="s">
        <v>438</v>
      </c>
      <c r="G23" s="3" t="s">
        <v>3201</v>
      </c>
      <c r="H23" s="3" t="s">
        <v>3202</v>
      </c>
      <c r="I23" s="3" t="s">
        <v>3203</v>
      </c>
      <c r="J23" s="3" t="s">
        <v>441</v>
      </c>
      <c r="K23" s="3" t="str" cm="1">
        <f t="array" ref="K23">IF(SUMPRODUCT(('GHG Reduction Measures'!$A$2:$A$1078=A23)*('GHG Reduction Measures'!$Y$2:$Y$1078="Both"))&gt;0,"Quantitative and Qualitative",
  IF(SUMPRODUCT(('GHG Reduction Measures'!$A$2:$A$1078=A23)*('GHG Reduction Measures'!$Y$2:$Y$1078="Quantitative"))&gt;0,
    IF(SUMPRODUCT(('GHG Reduction Measures'!$A$2:$A$1078=A23)*('GHG Reduction Measures'!$Y$2:$Y$1078="Qualitative"))&gt;0,"Quantitative and Qualitative","Quantitative"),
    IF(SUMPRODUCT(('GHG Reduction Measures'!$A$2:$A$1078=A23)*('GHG Reduction Measures'!$Y$2:$Y$1078="Qualitative"))&gt;0,"Qualitative","None")))</f>
        <v>Qualitative</v>
      </c>
      <c r="L23" s="3" t="s">
        <v>3204</v>
      </c>
      <c r="M23" s="3" t="s">
        <v>3205</v>
      </c>
      <c r="N23" s="3" t="s">
        <v>3131</v>
      </c>
      <c r="O23" s="3" t="s">
        <v>438</v>
      </c>
    </row>
    <row r="24" spans="1:15" s="3" customFormat="1" ht="89.25">
      <c r="A24" s="3" t="s">
        <v>153</v>
      </c>
      <c r="B24" s="19" t="s">
        <v>154</v>
      </c>
      <c r="C24" s="3" t="s">
        <v>155</v>
      </c>
      <c r="D24" s="3" t="s">
        <v>156</v>
      </c>
      <c r="E24" s="3" t="s">
        <v>3126</v>
      </c>
      <c r="F24" s="3" t="s">
        <v>3206</v>
      </c>
      <c r="G24" s="3" t="s">
        <v>3207</v>
      </c>
      <c r="H24" s="3" t="s">
        <v>3208</v>
      </c>
      <c r="I24" s="3" t="s">
        <v>3209</v>
      </c>
      <c r="J24" s="3" t="s">
        <v>439</v>
      </c>
      <c r="K24" s="3" t="str" cm="1">
        <f t="array" ref="K24">IF(SUMPRODUCT(('GHG Reduction Measures'!$A$2:$A$1078=A24)*('GHG Reduction Measures'!$Y$2:$Y$1078="Both"))&gt;0,"Quantitative and Qualitative",
  IF(SUMPRODUCT(('GHG Reduction Measures'!$A$2:$A$1078=A24)*('GHG Reduction Measures'!$Y$2:$Y$1078="Quantitative"))&gt;0,
    IF(SUMPRODUCT(('GHG Reduction Measures'!$A$2:$A$1078=A24)*('GHG Reduction Measures'!$Y$2:$Y$1078="Qualitative"))&gt;0,"Quantitative and Qualitative","Quantitative"),
    IF(SUMPRODUCT(('GHG Reduction Measures'!$A$2:$A$1078=A24)*('GHG Reduction Measures'!$Y$2:$Y$1078="Qualitative"))&gt;0,"Qualitative","None")))</f>
        <v>Quantitative</v>
      </c>
      <c r="L24" s="3" t="s">
        <v>45</v>
      </c>
      <c r="M24" s="42" t="s">
        <v>3210</v>
      </c>
      <c r="N24" s="3" t="s">
        <v>3131</v>
      </c>
      <c r="O24" s="3" t="s">
        <v>438</v>
      </c>
    </row>
    <row r="25" spans="1:15" s="5" customFormat="1" ht="51">
      <c r="A25" s="3" t="s">
        <v>158</v>
      </c>
      <c r="B25" s="19" t="s">
        <v>159</v>
      </c>
      <c r="C25" s="3" t="s">
        <v>160</v>
      </c>
      <c r="D25" s="3" t="s">
        <v>161</v>
      </c>
      <c r="E25" s="3" t="s">
        <v>3126</v>
      </c>
      <c r="F25" s="3" t="s">
        <v>438</v>
      </c>
      <c r="G25" s="3" t="s">
        <v>3140</v>
      </c>
      <c r="H25" s="3" t="s">
        <v>45</v>
      </c>
      <c r="I25" s="3" t="s">
        <v>3211</v>
      </c>
      <c r="J25" s="3" t="s">
        <v>439</v>
      </c>
      <c r="K25" s="3" t="str" cm="1">
        <f t="array" ref="K25">IF(SUMPRODUCT(('GHG Reduction Measures'!$A$2:$A$1078=A25)*('GHG Reduction Measures'!$Y$2:$Y$1078="Both"))&gt;0,"Quantitative and Qualitative",
  IF(SUMPRODUCT(('GHG Reduction Measures'!$A$2:$A$1078=A25)*('GHG Reduction Measures'!$Y$2:$Y$1078="Quantitative"))&gt;0,
    IF(SUMPRODUCT(('GHG Reduction Measures'!$A$2:$A$1078=A25)*('GHG Reduction Measures'!$Y$2:$Y$1078="Qualitative"))&gt;0,"Quantitative and Qualitative","Quantitative"),
    IF(SUMPRODUCT(('GHG Reduction Measures'!$A$2:$A$1078=A25)*('GHG Reduction Measures'!$Y$2:$Y$1078="Qualitative"))&gt;0,"Qualitative","None")))</f>
        <v>Qualitative</v>
      </c>
      <c r="L25" s="3" t="s">
        <v>45</v>
      </c>
      <c r="M25" s="3" t="s">
        <v>3212</v>
      </c>
      <c r="N25" s="3" t="s">
        <v>45</v>
      </c>
      <c r="O25" s="3" t="s">
        <v>438</v>
      </c>
    </row>
    <row r="26" spans="1:15" s="5" customFormat="1" ht="216.75">
      <c r="A26" s="3" t="s">
        <v>163</v>
      </c>
      <c r="B26" s="19" t="s">
        <v>164</v>
      </c>
      <c r="C26" s="3" t="s">
        <v>165</v>
      </c>
      <c r="D26" s="3" t="s">
        <v>166</v>
      </c>
      <c r="E26" s="3" t="s">
        <v>3106</v>
      </c>
      <c r="F26" s="3" t="s">
        <v>438</v>
      </c>
      <c r="G26" s="3" t="s">
        <v>3213</v>
      </c>
      <c r="H26" s="3" t="s">
        <v>3214</v>
      </c>
      <c r="I26" s="3" t="s">
        <v>3215</v>
      </c>
      <c r="J26" s="3" t="s">
        <v>633</v>
      </c>
      <c r="K26" s="3" t="str" cm="1">
        <f t="array" ref="K26">IF(SUMPRODUCT(('GHG Reduction Measures'!$A$2:$A$1078=A26)*('GHG Reduction Measures'!$Y$2:$Y$1078="Both"))&gt;0,"Quantitative and Qualitative",
  IF(SUMPRODUCT(('GHG Reduction Measures'!$A$2:$A$1078=A26)*('GHG Reduction Measures'!$Y$2:$Y$1078="Quantitative"))&gt;0,
    IF(SUMPRODUCT(('GHG Reduction Measures'!$A$2:$A$1078=A26)*('GHG Reduction Measures'!$Y$2:$Y$1078="Qualitative"))&gt;0,"Quantitative and Qualitative","Quantitative"),
    IF(SUMPRODUCT(('GHG Reduction Measures'!$A$2:$A$1078=A26)*('GHG Reduction Measures'!$Y$2:$Y$1078="Qualitative"))&gt;0,"Qualitative","None")))</f>
        <v>Qualitative</v>
      </c>
      <c r="L26" s="3" t="s">
        <v>3216</v>
      </c>
      <c r="M26" s="3" t="s">
        <v>3217</v>
      </c>
      <c r="N26" s="3" t="s">
        <v>45</v>
      </c>
      <c r="O26" s="3" t="s">
        <v>438</v>
      </c>
    </row>
    <row r="27" spans="1:15" ht="153">
      <c r="A27" s="3" t="s">
        <v>444</v>
      </c>
      <c r="B27" s="19" t="s">
        <v>150</v>
      </c>
      <c r="C27" s="3" t="s">
        <v>151</v>
      </c>
      <c r="D27" s="3" t="s">
        <v>152</v>
      </c>
      <c r="E27" s="3" t="s">
        <v>3218</v>
      </c>
      <c r="F27" s="3" t="s">
        <v>438</v>
      </c>
      <c r="G27" s="3" t="s">
        <v>3219</v>
      </c>
      <c r="H27" s="3" t="s">
        <v>3220</v>
      </c>
      <c r="I27" s="3" t="s">
        <v>3221</v>
      </c>
      <c r="J27" s="3" t="s">
        <v>439</v>
      </c>
      <c r="K27" s="3" t="str" cm="1">
        <f t="array" ref="K27">IF(SUMPRODUCT(('GHG Reduction Measures'!$A$2:$A$1078=A27)*('GHG Reduction Measures'!$Y$2:$Y$1078="Both"))&gt;0,"Quantitative and Qualitative",
  IF(SUMPRODUCT(('GHG Reduction Measures'!$A$2:$A$1078=A27)*('GHG Reduction Measures'!$Y$2:$Y$1078="Quantitative"))&gt;0,
    IF(SUMPRODUCT(('GHG Reduction Measures'!$A$2:$A$1078=A27)*('GHG Reduction Measures'!$Y$2:$Y$1078="Qualitative"))&gt;0,"Quantitative and Qualitative","Quantitative"),
    IF(SUMPRODUCT(('GHG Reduction Measures'!$A$2:$A$1078=A27)*('GHG Reduction Measures'!$Y$2:$Y$1078="Qualitative"))&gt;0,"Qualitative","None")))</f>
        <v>Qualitative</v>
      </c>
      <c r="L27" s="3" t="s">
        <v>3222</v>
      </c>
      <c r="M27" s="3" t="s">
        <v>3223</v>
      </c>
      <c r="N27" s="3" t="s">
        <v>45</v>
      </c>
      <c r="O27" s="3" t="s">
        <v>438</v>
      </c>
    </row>
    <row r="28" spans="1:15" s="3" customFormat="1" ht="76.5">
      <c r="A28" s="3" t="s">
        <v>183</v>
      </c>
      <c r="B28" s="19" t="s">
        <v>184</v>
      </c>
      <c r="C28" s="3" t="s">
        <v>185</v>
      </c>
      <c r="D28" s="3" t="s">
        <v>186</v>
      </c>
      <c r="E28" s="3" t="s">
        <v>3106</v>
      </c>
      <c r="F28" s="3" t="s">
        <v>438</v>
      </c>
      <c r="G28" s="3" t="s">
        <v>3224</v>
      </c>
      <c r="H28" s="3" t="s">
        <v>3113</v>
      </c>
      <c r="I28" s="3" t="s">
        <v>3225</v>
      </c>
      <c r="J28" s="3" t="s">
        <v>439</v>
      </c>
      <c r="K28" s="3" t="str" cm="1">
        <f t="array" ref="K28">IF(SUMPRODUCT(('GHG Reduction Measures'!$A$2:$A$1078=A28)*('GHG Reduction Measures'!$Y$2:$Y$1078="Both"))&gt;0,"Quantitative and Qualitative",
  IF(SUMPRODUCT(('GHG Reduction Measures'!$A$2:$A$1078=A28)*('GHG Reduction Measures'!$Y$2:$Y$1078="Quantitative"))&gt;0,
    IF(SUMPRODUCT(('GHG Reduction Measures'!$A$2:$A$1078=A28)*('GHG Reduction Measures'!$Y$2:$Y$1078="Qualitative"))&gt;0,"Quantitative and Qualitative","Quantitative"),
    IF(SUMPRODUCT(('GHG Reduction Measures'!$A$2:$A$1078=A28)*('GHG Reduction Measures'!$Y$2:$Y$1078="Qualitative"))&gt;0,"Qualitative","None")))</f>
        <v>None</v>
      </c>
      <c r="L28" s="3" t="s">
        <v>3226</v>
      </c>
      <c r="M28" s="3" t="s">
        <v>3227</v>
      </c>
      <c r="N28" s="3" t="s">
        <v>45</v>
      </c>
      <c r="O28" s="3" t="s">
        <v>438</v>
      </c>
    </row>
    <row r="29" spans="1:15" s="3" customFormat="1" ht="331.5">
      <c r="A29" s="3" t="s">
        <v>144</v>
      </c>
      <c r="B29" s="19" t="s">
        <v>145</v>
      </c>
      <c r="C29" s="3" t="s">
        <v>146</v>
      </c>
      <c r="D29" s="3" t="s">
        <v>147</v>
      </c>
      <c r="E29" s="3" t="s">
        <v>3126</v>
      </c>
      <c r="F29" s="3" t="s">
        <v>438</v>
      </c>
      <c r="G29" s="3" t="s">
        <v>3228</v>
      </c>
      <c r="H29" s="3" t="s">
        <v>3229</v>
      </c>
      <c r="I29" s="3" t="s">
        <v>3230</v>
      </c>
      <c r="J29" s="3" t="s">
        <v>633</v>
      </c>
      <c r="K29" s="3" t="str" cm="1">
        <f t="array" ref="K29">IF(SUMPRODUCT(('GHG Reduction Measures'!$A$2:$A$1078=A29)*('GHG Reduction Measures'!$Y$2:$Y$1078="Both"))&gt;0,"Quantitative and Qualitative",
  IF(SUMPRODUCT(('GHG Reduction Measures'!$A$2:$A$1078=A29)*('GHG Reduction Measures'!$Y$2:$Y$1078="Quantitative"))&gt;0,
    IF(SUMPRODUCT(('GHG Reduction Measures'!$A$2:$A$1078=A29)*('GHG Reduction Measures'!$Y$2:$Y$1078="Qualitative"))&gt;0,"Quantitative and Qualitative","Quantitative"),
    IF(SUMPRODUCT(('GHG Reduction Measures'!$A$2:$A$1078=A29)*('GHG Reduction Measures'!$Y$2:$Y$1078="Qualitative"))&gt;0,"Qualitative","None")))</f>
        <v>Qualitative</v>
      </c>
      <c r="L29" s="3" t="s">
        <v>3231</v>
      </c>
      <c r="M29" s="3" t="s">
        <v>3111</v>
      </c>
      <c r="N29" s="3" t="s">
        <v>3232</v>
      </c>
      <c r="O29" s="3" t="s">
        <v>438</v>
      </c>
    </row>
    <row r="30" spans="1:15" ht="178.5">
      <c r="A30" s="3" t="s">
        <v>168</v>
      </c>
      <c r="B30" s="19" t="s">
        <v>1978</v>
      </c>
      <c r="C30" s="3" t="s">
        <v>170</v>
      </c>
      <c r="D30" s="3" t="s">
        <v>171</v>
      </c>
      <c r="E30" s="3" t="s">
        <v>3106</v>
      </c>
      <c r="F30" s="3" t="s">
        <v>438</v>
      </c>
      <c r="G30" s="3" t="s">
        <v>3233</v>
      </c>
      <c r="H30" s="3" t="s">
        <v>3234</v>
      </c>
      <c r="I30" s="3" t="s">
        <v>3235</v>
      </c>
      <c r="J30" s="3" t="s">
        <v>633</v>
      </c>
      <c r="K30" s="3" t="str" cm="1">
        <f t="array" ref="K30">IF(SUMPRODUCT(('GHG Reduction Measures'!$A$2:$A$1078=A30)*('GHG Reduction Measures'!$Y$2:$Y$1078="Both"))&gt;0,"Quantitative and Qualitative",
  IF(SUMPRODUCT(('GHG Reduction Measures'!$A$2:$A$1078=A30)*('GHG Reduction Measures'!$Y$2:$Y$1078="Quantitative"))&gt;0,
    IF(SUMPRODUCT(('GHG Reduction Measures'!$A$2:$A$1078=A30)*('GHG Reduction Measures'!$Y$2:$Y$1078="Qualitative"))&gt;0,"Quantitative and Qualitative","Quantitative"),
    IF(SUMPRODUCT(('GHG Reduction Measures'!$A$2:$A$1078=A30)*('GHG Reduction Measures'!$Y$2:$Y$1078="Qualitative"))&gt;0,"Qualitative","None")))</f>
        <v>Qualitative</v>
      </c>
      <c r="L30" s="3" t="s">
        <v>3183</v>
      </c>
      <c r="M30" s="3" t="s">
        <v>3205</v>
      </c>
      <c r="N30" s="3" t="s">
        <v>45</v>
      </c>
      <c r="O30" s="3" t="s">
        <v>438</v>
      </c>
    </row>
    <row r="31" spans="1:15" ht="267.75">
      <c r="A31" s="3" t="s">
        <v>193</v>
      </c>
      <c r="B31" s="19" t="s">
        <v>3236</v>
      </c>
      <c r="C31" s="3" t="s">
        <v>195</v>
      </c>
      <c r="D31" s="3" t="s">
        <v>196</v>
      </c>
      <c r="E31" s="3" t="s">
        <v>3126</v>
      </c>
      <c r="F31" s="3" t="s">
        <v>438</v>
      </c>
      <c r="G31" s="3" t="s">
        <v>3237</v>
      </c>
      <c r="H31" s="3" t="s">
        <v>3238</v>
      </c>
      <c r="I31" s="3" t="s">
        <v>3239</v>
      </c>
      <c r="J31" s="3" t="s">
        <v>633</v>
      </c>
      <c r="K31" s="3" t="str" cm="1">
        <f t="array" ref="K31">IF(SUMPRODUCT(('GHG Reduction Measures'!$A$2:$A$1078=A31)*('GHG Reduction Measures'!$Y$2:$Y$1078="Both"))&gt;0,"Quantitative and Qualitative",
  IF(SUMPRODUCT(('GHG Reduction Measures'!$A$2:$A$1078=A31)*('GHG Reduction Measures'!$Y$2:$Y$1078="Quantitative"))&gt;0,
    IF(SUMPRODUCT(('GHG Reduction Measures'!$A$2:$A$1078=A31)*('GHG Reduction Measures'!$Y$2:$Y$1078="Qualitative"))&gt;0,"Quantitative and Qualitative","Quantitative"),
    IF(SUMPRODUCT(('GHG Reduction Measures'!$A$2:$A$1078=A31)*('GHG Reduction Measures'!$Y$2:$Y$1078="Qualitative"))&gt;0,"Qualitative","None")))</f>
        <v>Qualitative</v>
      </c>
      <c r="L31" s="3" t="s">
        <v>3240</v>
      </c>
      <c r="M31" s="3" t="s">
        <v>3241</v>
      </c>
      <c r="N31" s="3" t="s">
        <v>45</v>
      </c>
      <c r="O31" s="3" t="s">
        <v>438</v>
      </c>
    </row>
    <row r="32" spans="1:15" s="3" customFormat="1" ht="127.5">
      <c r="A32" s="3" t="s">
        <v>198</v>
      </c>
      <c r="B32" s="19" t="s">
        <v>3242</v>
      </c>
      <c r="C32" s="3" t="s">
        <v>200</v>
      </c>
      <c r="D32" s="3" t="s">
        <v>201</v>
      </c>
      <c r="E32" s="3" t="s">
        <v>3126</v>
      </c>
      <c r="F32" s="3" t="s">
        <v>438</v>
      </c>
      <c r="G32" s="3" t="s">
        <v>3243</v>
      </c>
      <c r="H32" s="3" t="s">
        <v>3244</v>
      </c>
      <c r="I32" s="3" t="s">
        <v>3245</v>
      </c>
      <c r="J32" s="3" t="s">
        <v>633</v>
      </c>
      <c r="K32" s="3" t="str" cm="1">
        <f t="array" ref="K32">IF(SUMPRODUCT(('GHG Reduction Measures'!$A$2:$A$1078=A32)*('GHG Reduction Measures'!$Y$2:$Y$1078="Both"))&gt;0,"Quantitative and Qualitative",
  IF(SUMPRODUCT(('GHG Reduction Measures'!$A$2:$A$1078=A32)*('GHG Reduction Measures'!$Y$2:$Y$1078="Quantitative"))&gt;0,
    IF(SUMPRODUCT(('GHG Reduction Measures'!$A$2:$A$1078=A32)*('GHG Reduction Measures'!$Y$2:$Y$1078="Qualitative"))&gt;0,"Quantitative and Qualitative","Quantitative"),
    IF(SUMPRODUCT(('GHG Reduction Measures'!$A$2:$A$1078=A32)*('GHG Reduction Measures'!$Y$2:$Y$1078="Qualitative"))&gt;0,"Qualitative","None")))</f>
        <v>Qualitative</v>
      </c>
      <c r="L32" s="3" t="s">
        <v>3246</v>
      </c>
      <c r="M32" s="3" t="s">
        <v>3121</v>
      </c>
      <c r="N32" s="3" t="s">
        <v>45</v>
      </c>
      <c r="O32" s="3" t="s">
        <v>438</v>
      </c>
    </row>
    <row r="33" spans="1:15" s="3" customFormat="1" ht="293.25">
      <c r="A33" s="3" t="s">
        <v>202</v>
      </c>
      <c r="B33" s="19" t="s">
        <v>3247</v>
      </c>
      <c r="C33" s="3" t="s">
        <v>206</v>
      </c>
      <c r="D33" s="3" t="s">
        <v>207</v>
      </c>
      <c r="E33" s="3" t="s">
        <v>3106</v>
      </c>
      <c r="F33" s="3" t="s">
        <v>438</v>
      </c>
      <c r="G33" s="3" t="s">
        <v>3248</v>
      </c>
      <c r="H33" s="3" t="s">
        <v>3249</v>
      </c>
      <c r="I33" s="3" t="s">
        <v>3250</v>
      </c>
      <c r="J33" s="3" t="s">
        <v>633</v>
      </c>
      <c r="K33" s="3" t="str" cm="1">
        <f t="array" ref="K33">IF(SUMPRODUCT(('GHG Reduction Measures'!$A$2:$A$1078=A33)*('GHG Reduction Measures'!$Y$2:$Y$1078="Both"))&gt;0,"Quantitative and Qualitative",
  IF(SUMPRODUCT(('GHG Reduction Measures'!$A$2:$A$1078=A33)*('GHG Reduction Measures'!$Y$2:$Y$1078="Quantitative"))&gt;0,
    IF(SUMPRODUCT(('GHG Reduction Measures'!$A$2:$A$1078=A33)*('GHG Reduction Measures'!$Y$2:$Y$1078="Qualitative"))&gt;0,"Quantitative and Qualitative","Quantitative"),
    IF(SUMPRODUCT(('GHG Reduction Measures'!$A$2:$A$1078=A33)*('GHG Reduction Measures'!$Y$2:$Y$1078="Qualitative"))&gt;0,"Qualitative","None")))</f>
        <v>None</v>
      </c>
      <c r="L33" s="3" t="s">
        <v>3251</v>
      </c>
      <c r="M33" s="3" t="s">
        <v>3252</v>
      </c>
      <c r="N33" s="3" t="s">
        <v>45</v>
      </c>
      <c r="O33" s="3" t="s">
        <v>438</v>
      </c>
    </row>
    <row r="34" spans="1:15" ht="229.5">
      <c r="A34" s="3" t="s">
        <v>209</v>
      </c>
      <c r="B34" s="3" t="s">
        <v>210</v>
      </c>
      <c r="C34" s="3" t="s">
        <v>211</v>
      </c>
      <c r="D34" s="3" t="s">
        <v>212</v>
      </c>
      <c r="E34" s="3" t="s">
        <v>3218</v>
      </c>
      <c r="F34" s="3" t="s">
        <v>438</v>
      </c>
      <c r="G34" s="3" t="s">
        <v>3253</v>
      </c>
      <c r="H34" s="3" t="s">
        <v>3254</v>
      </c>
      <c r="I34" s="3" t="s">
        <v>3255</v>
      </c>
      <c r="J34" s="3" t="s">
        <v>441</v>
      </c>
      <c r="K34" s="3" t="str" cm="1">
        <f t="array" ref="K34">IF(SUMPRODUCT(('GHG Reduction Measures'!$A$2:$A$1078=A34)*('GHG Reduction Measures'!$Y$2:$Y$1078="Both"))&gt;0,"Quantitative and Qualitative",
  IF(SUMPRODUCT(('GHG Reduction Measures'!$A$2:$A$1078=A34)*('GHG Reduction Measures'!$Y$2:$Y$1078="Quantitative"))&gt;0,
    IF(SUMPRODUCT(('GHG Reduction Measures'!$A$2:$A$1078=A34)*('GHG Reduction Measures'!$Y$2:$Y$1078="Qualitative"))&gt;0,"Quantitative and Qualitative","Quantitative"),
    IF(SUMPRODUCT(('GHG Reduction Measures'!$A$2:$A$1078=A34)*('GHG Reduction Measures'!$Y$2:$Y$1078="Qualitative"))&gt;0,"Qualitative","None")))</f>
        <v>Qualitative</v>
      </c>
      <c r="L34" s="3" t="s">
        <v>3256</v>
      </c>
      <c r="M34" s="3" t="s">
        <v>3157</v>
      </c>
      <c r="N34" s="3" t="s">
        <v>45</v>
      </c>
      <c r="O34" s="3" t="s">
        <v>438</v>
      </c>
    </row>
    <row r="35" spans="1:15" ht="178.5">
      <c r="A35" s="3" t="s">
        <v>404</v>
      </c>
      <c r="B35" s="19" t="s">
        <v>3257</v>
      </c>
      <c r="C35" s="3" t="s">
        <v>406</v>
      </c>
      <c r="D35" s="3" t="s">
        <v>407</v>
      </c>
      <c r="E35" s="3" t="s">
        <v>3106</v>
      </c>
      <c r="F35" s="3" t="s">
        <v>438</v>
      </c>
      <c r="G35" s="3" t="s">
        <v>3258</v>
      </c>
      <c r="H35" s="3" t="s">
        <v>3259</v>
      </c>
      <c r="I35" s="3" t="s">
        <v>3260</v>
      </c>
      <c r="J35" s="3" t="s">
        <v>439</v>
      </c>
      <c r="K35" s="3" t="str" cm="1">
        <f t="array" ref="K35">IF(SUMPRODUCT(('GHG Reduction Measures'!$A$2:$A$1078=A35)*('GHG Reduction Measures'!$Y$2:$Y$1078="Both"))&gt;0,"Quantitative and Qualitative",
  IF(SUMPRODUCT(('GHG Reduction Measures'!$A$2:$A$1078=A35)*('GHG Reduction Measures'!$Y$2:$Y$1078="Quantitative"))&gt;0,
    IF(SUMPRODUCT(('GHG Reduction Measures'!$A$2:$A$1078=A35)*('GHG Reduction Measures'!$Y$2:$Y$1078="Qualitative"))&gt;0,"Quantitative and Qualitative","Quantitative"),
    IF(SUMPRODUCT(('GHG Reduction Measures'!$A$2:$A$1078=A35)*('GHG Reduction Measures'!$Y$2:$Y$1078="Qualitative"))&gt;0,"Qualitative","None")))</f>
        <v>Qualitative</v>
      </c>
      <c r="L35" s="3" t="s">
        <v>3261</v>
      </c>
      <c r="M35" s="3" t="s">
        <v>3262</v>
      </c>
      <c r="N35" s="3" t="s">
        <v>45</v>
      </c>
      <c r="O35" s="3" t="s">
        <v>438</v>
      </c>
    </row>
    <row r="36" spans="1:15" ht="204">
      <c r="A36" s="3" t="s">
        <v>139</v>
      </c>
      <c r="B36" s="19" t="s">
        <v>140</v>
      </c>
      <c r="C36" s="3" t="s">
        <v>141</v>
      </c>
      <c r="D36" s="3" t="s">
        <v>142</v>
      </c>
      <c r="E36" s="3" t="s">
        <v>3106</v>
      </c>
      <c r="F36" s="3" t="s">
        <v>3263</v>
      </c>
      <c r="G36" s="3" t="s">
        <v>3264</v>
      </c>
      <c r="H36" s="3" t="s">
        <v>3265</v>
      </c>
      <c r="I36" s="3" t="s">
        <v>3266</v>
      </c>
      <c r="J36" s="3" t="s">
        <v>633</v>
      </c>
      <c r="K36" s="3" t="str" cm="1">
        <f t="array" ref="K36">IF(SUMPRODUCT(('GHG Reduction Measures'!$A$2:$A$1078=A36)*('GHG Reduction Measures'!$Y$2:$Y$1078="Both"))&gt;0,"Quantitative and Qualitative",
  IF(SUMPRODUCT(('GHG Reduction Measures'!$A$2:$A$1078=A36)*('GHG Reduction Measures'!$Y$2:$Y$1078="Quantitative"))&gt;0,
    IF(SUMPRODUCT(('GHG Reduction Measures'!$A$2:$A$1078=A36)*('GHG Reduction Measures'!$Y$2:$Y$1078="Qualitative"))&gt;0,"Quantitative and Qualitative","Quantitative"),
    IF(SUMPRODUCT(('GHG Reduction Measures'!$A$2:$A$1078=A36)*('GHG Reduction Measures'!$Y$2:$Y$1078="Qualitative"))&gt;0,"Qualitative","None")))</f>
        <v>Qualitative</v>
      </c>
      <c r="L36" s="42" t="s">
        <v>3267</v>
      </c>
      <c r="M36" s="42" t="s">
        <v>3268</v>
      </c>
      <c r="N36" s="3" t="s">
        <v>3122</v>
      </c>
      <c r="O36" s="3" t="s">
        <v>3269</v>
      </c>
    </row>
    <row r="37" spans="1:15" s="3" customFormat="1" ht="255">
      <c r="A37" s="3" t="s">
        <v>214</v>
      </c>
      <c r="B37" s="19" t="s">
        <v>215</v>
      </c>
      <c r="C37" s="3" t="s">
        <v>216</v>
      </c>
      <c r="D37" s="3" t="s">
        <v>217</v>
      </c>
      <c r="E37" s="3" t="s">
        <v>3106</v>
      </c>
      <c r="F37" s="3" t="s">
        <v>438</v>
      </c>
      <c r="G37" s="3" t="s">
        <v>3270</v>
      </c>
      <c r="H37" s="3" t="s">
        <v>3113</v>
      </c>
      <c r="I37" s="3" t="s">
        <v>3271</v>
      </c>
      <c r="J37" s="3" t="s">
        <v>633</v>
      </c>
      <c r="K37" s="3" t="str" cm="1">
        <f t="array" ref="K37">IF(SUMPRODUCT(('GHG Reduction Measures'!$A$2:$A$1078=A37)*('GHG Reduction Measures'!$Y$2:$Y$1078="Both"))&gt;0,"Quantitative and Qualitative",
  IF(SUMPRODUCT(('GHG Reduction Measures'!$A$2:$A$1078=A37)*('GHG Reduction Measures'!$Y$2:$Y$1078="Quantitative"))&gt;0,
    IF(SUMPRODUCT(('GHG Reduction Measures'!$A$2:$A$1078=A37)*('GHG Reduction Measures'!$Y$2:$Y$1078="Qualitative"))&gt;0,"Quantitative and Qualitative","Quantitative"),
    IF(SUMPRODUCT(('GHG Reduction Measures'!$A$2:$A$1078=A37)*('GHG Reduction Measures'!$Y$2:$Y$1078="Qualitative"))&gt;0,"Qualitative","None")))</f>
        <v>Qualitative</v>
      </c>
      <c r="L37" s="3" t="s">
        <v>3272</v>
      </c>
      <c r="M37" s="3" t="s">
        <v>3121</v>
      </c>
      <c r="N37" s="16" t="s">
        <v>45</v>
      </c>
      <c r="O37" s="3" t="s">
        <v>438</v>
      </c>
    </row>
    <row r="38" spans="1:15" ht="63.75">
      <c r="A38" s="3" t="s">
        <v>188</v>
      </c>
      <c r="B38" s="19" t="s">
        <v>189</v>
      </c>
      <c r="C38" s="3" t="s">
        <v>190</v>
      </c>
      <c r="D38" s="3" t="s">
        <v>1324</v>
      </c>
      <c r="E38" s="3" t="s">
        <v>3106</v>
      </c>
      <c r="F38" s="3" t="s">
        <v>438</v>
      </c>
      <c r="G38" s="3" t="s">
        <v>3273</v>
      </c>
      <c r="H38" s="3" t="s">
        <v>3244</v>
      </c>
      <c r="I38" s="3" t="s">
        <v>3274</v>
      </c>
      <c r="J38" s="3" t="s">
        <v>439</v>
      </c>
      <c r="K38" s="3" t="str" cm="1">
        <f t="array" ref="K38">IF(SUMPRODUCT(('GHG Reduction Measures'!$A$2:$A$1078=A38)*('GHG Reduction Measures'!$Y$2:$Y$1078="Both"))&gt;0,"Quantitative and Qualitative",
  IF(SUMPRODUCT(('GHG Reduction Measures'!$A$2:$A$1078=A38)*('GHG Reduction Measures'!$Y$2:$Y$1078="Quantitative"))&gt;0,
    IF(SUMPRODUCT(('GHG Reduction Measures'!$A$2:$A$1078=A38)*('GHG Reduction Measures'!$Y$2:$Y$1078="Qualitative"))&gt;0,"Quantitative and Qualitative","Quantitative"),
    IF(SUMPRODUCT(('GHG Reduction Measures'!$A$2:$A$1078=A38)*('GHG Reduction Measures'!$Y$2:$Y$1078="Qualitative"))&gt;0,"Qualitative","None")))</f>
        <v>None</v>
      </c>
      <c r="L38" s="3" t="s">
        <v>3275</v>
      </c>
      <c r="M38" s="3" t="s">
        <v>3276</v>
      </c>
      <c r="N38" s="3" t="s">
        <v>45</v>
      </c>
      <c r="O38" s="3" t="s">
        <v>438</v>
      </c>
    </row>
    <row r="39" spans="1:15" ht="178.5">
      <c r="A39" s="3" t="s">
        <v>218</v>
      </c>
      <c r="B39" s="19" t="s">
        <v>219</v>
      </c>
      <c r="C39" s="3" t="s">
        <v>220</v>
      </c>
      <c r="D39" s="3" t="s">
        <v>221</v>
      </c>
      <c r="E39" s="3" t="s">
        <v>3126</v>
      </c>
      <c r="F39" s="3" t="s">
        <v>438</v>
      </c>
      <c r="G39" s="3" t="s">
        <v>3277</v>
      </c>
      <c r="H39" s="3" t="s">
        <v>3278</v>
      </c>
      <c r="I39" s="3" t="s">
        <v>3279</v>
      </c>
      <c r="J39" s="3" t="s">
        <v>439</v>
      </c>
      <c r="K39" s="3" t="str" cm="1">
        <f t="array" ref="K39">IF(SUMPRODUCT(('GHG Reduction Measures'!$A$2:$A$1078=A39)*('GHG Reduction Measures'!$Y$2:$Y$1078="Both"))&gt;0,"Quantitative and Qualitative",
  IF(SUMPRODUCT(('GHG Reduction Measures'!$A$2:$A$1078=A39)*('GHG Reduction Measures'!$Y$2:$Y$1078="Quantitative"))&gt;0,
    IF(SUMPRODUCT(('GHG Reduction Measures'!$A$2:$A$1078=A39)*('GHG Reduction Measures'!$Y$2:$Y$1078="Qualitative"))&gt;0,"Quantitative and Qualitative","Quantitative"),
    IF(SUMPRODUCT(('GHG Reduction Measures'!$A$2:$A$1078=A39)*('GHG Reduction Measures'!$Y$2:$Y$1078="Qualitative"))&gt;0,"Qualitative","None")))</f>
        <v>Qualitative</v>
      </c>
      <c r="L39" s="42" t="s">
        <v>3280</v>
      </c>
      <c r="M39" s="42" t="s">
        <v>3281</v>
      </c>
      <c r="N39" s="3" t="s">
        <v>3282</v>
      </c>
      <c r="O39" s="3" t="s">
        <v>438</v>
      </c>
    </row>
    <row r="40" spans="1:15" ht="140.25">
      <c r="A40" s="3" t="s">
        <v>222</v>
      </c>
      <c r="B40" s="34" t="s">
        <v>223</v>
      </c>
      <c r="C40" s="3" t="s">
        <v>224</v>
      </c>
      <c r="D40" s="3" t="s">
        <v>225</v>
      </c>
      <c r="E40" s="3" t="s">
        <v>3106</v>
      </c>
      <c r="F40" s="3" t="s">
        <v>438</v>
      </c>
      <c r="G40" s="3" t="s">
        <v>3283</v>
      </c>
      <c r="H40" s="3" t="s">
        <v>3244</v>
      </c>
      <c r="I40" s="42" t="s">
        <v>3284</v>
      </c>
      <c r="J40" s="3" t="s">
        <v>457</v>
      </c>
      <c r="K40" s="3" t="str" cm="1">
        <f t="array" ref="K40">IF(SUMPRODUCT(('GHG Reduction Measures'!$A$2:$A$1078=A40)*('GHG Reduction Measures'!$Y$2:$Y$1078="Both"))&gt;0,"Quantitative and Qualitative",
  IF(SUMPRODUCT(('GHG Reduction Measures'!$A$2:$A$1078=A40)*('GHG Reduction Measures'!$Y$2:$Y$1078="Quantitative"))&gt;0,
    IF(SUMPRODUCT(('GHG Reduction Measures'!$A$2:$A$1078=A40)*('GHG Reduction Measures'!$Y$2:$Y$1078="Qualitative"))&gt;0,"Quantitative and Qualitative","Quantitative"),
    IF(SUMPRODUCT(('GHG Reduction Measures'!$A$2:$A$1078=A40)*('GHG Reduction Measures'!$Y$2:$Y$1078="Qualitative"))&gt;0,"Qualitative","None")))</f>
        <v>Qualitative</v>
      </c>
      <c r="L40" s="42" t="s">
        <v>3285</v>
      </c>
      <c r="M40" s="48" t="s">
        <v>3286</v>
      </c>
      <c r="N40" s="3" t="s">
        <v>45</v>
      </c>
      <c r="O40" s="3" t="s">
        <v>438</v>
      </c>
    </row>
    <row r="41" spans="1:15" ht="178.5">
      <c r="A41" s="3" t="s">
        <v>227</v>
      </c>
      <c r="B41" s="34" t="s">
        <v>228</v>
      </c>
      <c r="C41" s="3" t="s">
        <v>229</v>
      </c>
      <c r="D41" s="3" t="s">
        <v>230</v>
      </c>
      <c r="E41" s="3" t="s">
        <v>3126</v>
      </c>
      <c r="F41" s="3" t="s">
        <v>438</v>
      </c>
      <c r="G41" s="3" t="s">
        <v>3287</v>
      </c>
      <c r="H41" s="3" t="s">
        <v>3288</v>
      </c>
      <c r="I41" s="3" t="s">
        <v>3289</v>
      </c>
      <c r="J41" s="3" t="s">
        <v>439</v>
      </c>
      <c r="K41" s="3" t="str" cm="1">
        <f t="array" ref="K41">IF(SUMPRODUCT(('GHG Reduction Measures'!$A$2:$A$1078=A41)*('GHG Reduction Measures'!$Y$2:$Y$1078="Both"))&gt;0,"Quantitative and Qualitative",
  IF(SUMPRODUCT(('GHG Reduction Measures'!$A$2:$A$1078=A41)*('GHG Reduction Measures'!$Y$2:$Y$1078="Quantitative"))&gt;0,
    IF(SUMPRODUCT(('GHG Reduction Measures'!$A$2:$A$1078=A41)*('GHG Reduction Measures'!$Y$2:$Y$1078="Qualitative"))&gt;0,"Quantitative and Qualitative","Quantitative"),
    IF(SUMPRODUCT(('GHG Reduction Measures'!$A$2:$A$1078=A41)*('GHG Reduction Measures'!$Y$2:$Y$1078="Qualitative"))&gt;0,"Qualitative","None")))</f>
        <v>Qualitative</v>
      </c>
      <c r="L41" s="3" t="s">
        <v>45</v>
      </c>
      <c r="M41" s="42" t="s">
        <v>3205</v>
      </c>
      <c r="N41" s="3" t="s">
        <v>45</v>
      </c>
      <c r="O41" s="3" t="s">
        <v>438</v>
      </c>
    </row>
    <row r="42" spans="1:15" s="8" customFormat="1" ht="114.75">
      <c r="A42" s="3" t="s">
        <v>235</v>
      </c>
      <c r="B42" s="45" t="s">
        <v>236</v>
      </c>
      <c r="C42" s="3" t="s">
        <v>3290</v>
      </c>
      <c r="D42" s="3" t="s">
        <v>238</v>
      </c>
      <c r="E42" s="3" t="s">
        <v>3126</v>
      </c>
      <c r="F42" s="3" t="s">
        <v>438</v>
      </c>
      <c r="G42" s="3" t="s">
        <v>3291</v>
      </c>
      <c r="H42" s="3" t="s">
        <v>3292</v>
      </c>
      <c r="I42" s="3" t="s">
        <v>3293</v>
      </c>
      <c r="J42" s="3" t="s">
        <v>633</v>
      </c>
      <c r="K42" s="3" t="str" cm="1">
        <f t="array" ref="K42">IF(SUMPRODUCT(('GHG Reduction Measures'!$A$2:$A$1078=A42)*('GHG Reduction Measures'!$Y$2:$Y$1078="Both"))&gt;0,"Quantitative and Qualitative",
  IF(SUMPRODUCT(('GHG Reduction Measures'!$A$2:$A$1078=A42)*('GHG Reduction Measures'!$Y$2:$Y$1078="Quantitative"))&gt;0,
    IF(SUMPRODUCT(('GHG Reduction Measures'!$A$2:$A$1078=A42)*('GHG Reduction Measures'!$Y$2:$Y$1078="Qualitative"))&gt;0,"Quantitative and Qualitative","Quantitative"),
    IF(SUMPRODUCT(('GHG Reduction Measures'!$A$2:$A$1078=A42)*('GHG Reduction Measures'!$Y$2:$Y$1078="Qualitative"))&gt;0,"Qualitative","None")))</f>
        <v>Qualitative</v>
      </c>
      <c r="L42" s="3" t="s">
        <v>3294</v>
      </c>
      <c r="M42" s="3" t="s">
        <v>3157</v>
      </c>
      <c r="N42" s="3" t="s">
        <v>3282</v>
      </c>
      <c r="O42" s="3" t="s">
        <v>438</v>
      </c>
    </row>
    <row r="43" spans="1:15" ht="76.5">
      <c r="A43" s="14" t="s">
        <v>3295</v>
      </c>
      <c r="B43" s="36" t="s">
        <v>232</v>
      </c>
      <c r="C43" s="14" t="s">
        <v>233</v>
      </c>
      <c r="D43" s="14" t="s">
        <v>234</v>
      </c>
      <c r="E43" s="3" t="s">
        <v>3106</v>
      </c>
      <c r="F43" s="3" t="s">
        <v>438</v>
      </c>
      <c r="G43" s="3" t="s">
        <v>3296</v>
      </c>
      <c r="H43" s="3" t="s">
        <v>3144</v>
      </c>
      <c r="I43" s="3" t="s">
        <v>3297</v>
      </c>
      <c r="J43" s="3" t="s">
        <v>457</v>
      </c>
      <c r="K43" s="3" t="str" cm="1">
        <f t="array" ref="K43">IF(SUMPRODUCT(('GHG Reduction Measures'!$A$2:$A$1078=A43)*('GHG Reduction Measures'!$Y$2:$Y$1078="Both"))&gt;0,"Quantitative and Qualitative",
  IF(SUMPRODUCT(('GHG Reduction Measures'!$A$2:$A$1078=A43)*('GHG Reduction Measures'!$Y$2:$Y$1078="Quantitative"))&gt;0,
    IF(SUMPRODUCT(('GHG Reduction Measures'!$A$2:$A$1078=A43)*('GHG Reduction Measures'!$Y$2:$Y$1078="Qualitative"))&gt;0,"Quantitative and Qualitative","Quantitative"),
    IF(SUMPRODUCT(('GHG Reduction Measures'!$A$2:$A$1078=A43)*('GHG Reduction Measures'!$Y$2:$Y$1078="Qualitative"))&gt;0,"Qualitative","None")))</f>
        <v>None</v>
      </c>
      <c r="L43" s="3" t="s">
        <v>3216</v>
      </c>
      <c r="M43" s="42" t="s">
        <v>3268</v>
      </c>
      <c r="N43" s="3" t="s">
        <v>45</v>
      </c>
      <c r="O43" s="3" t="s">
        <v>438</v>
      </c>
    </row>
    <row r="44" spans="1:15" s="5" customFormat="1" ht="102">
      <c r="A44" s="3" t="s">
        <v>173</v>
      </c>
      <c r="B44" s="19" t="s">
        <v>174</v>
      </c>
      <c r="C44" s="3" t="s">
        <v>175</v>
      </c>
      <c r="D44" s="3" t="s">
        <v>176</v>
      </c>
      <c r="E44" s="3" t="s">
        <v>3218</v>
      </c>
      <c r="F44" s="3" t="s">
        <v>3298</v>
      </c>
      <c r="G44" s="3" t="s">
        <v>3299</v>
      </c>
      <c r="H44" s="3" t="s">
        <v>3220</v>
      </c>
      <c r="I44" s="3" t="s">
        <v>3300</v>
      </c>
      <c r="J44" s="3" t="s">
        <v>439</v>
      </c>
      <c r="K44" s="3" t="str" cm="1">
        <f t="array" ref="K44">IF(SUMPRODUCT(('GHG Reduction Measures'!$A$2:$A$1078=A44)*('GHG Reduction Measures'!$Y$2:$Y$1078="Both"))&gt;0,"Quantitative and Qualitative",
  IF(SUMPRODUCT(('GHG Reduction Measures'!$A$2:$A$1078=A44)*('GHG Reduction Measures'!$Y$2:$Y$1078="Quantitative"))&gt;0,
    IF(SUMPRODUCT(('GHG Reduction Measures'!$A$2:$A$1078=A44)*('GHG Reduction Measures'!$Y$2:$Y$1078="Qualitative"))&gt;0,"Quantitative and Qualitative","Quantitative"),
    IF(SUMPRODUCT(('GHG Reduction Measures'!$A$2:$A$1078=A44)*('GHG Reduction Measures'!$Y$2:$Y$1078="Qualitative"))&gt;0,"Qualitative","None")))</f>
        <v>Qualitative</v>
      </c>
      <c r="L44" s="3" t="s">
        <v>3301</v>
      </c>
      <c r="M44" s="3" t="s">
        <v>3241</v>
      </c>
      <c r="N44" s="3" t="s">
        <v>45</v>
      </c>
      <c r="O44" s="3" t="s">
        <v>438</v>
      </c>
    </row>
    <row r="45" spans="1:15" ht="178.5">
      <c r="A45" s="3" t="s">
        <v>243</v>
      </c>
      <c r="B45" s="34" t="s">
        <v>3302</v>
      </c>
      <c r="C45" s="3" t="s">
        <v>3303</v>
      </c>
      <c r="D45" s="3" t="s">
        <v>246</v>
      </c>
      <c r="E45" s="3" t="s">
        <v>3126</v>
      </c>
      <c r="F45" s="3" t="s">
        <v>438</v>
      </c>
      <c r="G45" s="3" t="s">
        <v>3304</v>
      </c>
      <c r="H45" s="3" t="s">
        <v>3113</v>
      </c>
      <c r="I45" s="3" t="s">
        <v>3305</v>
      </c>
      <c r="J45" s="3" t="s">
        <v>457</v>
      </c>
      <c r="K45" s="3" t="str" cm="1">
        <f t="array" ref="K45">IF(SUMPRODUCT(('GHG Reduction Measures'!$A$2:$A$1078=A45)*('GHG Reduction Measures'!$Y$2:$Y$1078="Both"))&gt;0,"Quantitative and Qualitative",
  IF(SUMPRODUCT(('GHG Reduction Measures'!$A$2:$A$1078=A45)*('GHG Reduction Measures'!$Y$2:$Y$1078="Quantitative"))&gt;0,
    IF(SUMPRODUCT(('GHG Reduction Measures'!$A$2:$A$1078=A45)*('GHG Reduction Measures'!$Y$2:$Y$1078="Qualitative"))&gt;0,"Quantitative and Qualitative","Quantitative"),
    IF(SUMPRODUCT(('GHG Reduction Measures'!$A$2:$A$1078=A45)*('GHG Reduction Measures'!$Y$2:$Y$1078="Qualitative"))&gt;0,"Qualitative","None")))</f>
        <v>Qualitative</v>
      </c>
      <c r="L45" s="42" t="s">
        <v>3161</v>
      </c>
      <c r="M45" s="42" t="s">
        <v>3306</v>
      </c>
      <c r="N45" s="3" t="s">
        <v>45</v>
      </c>
      <c r="O45" s="3" t="s">
        <v>438</v>
      </c>
    </row>
    <row r="46" spans="1:15" s="3" customFormat="1" ht="409.5">
      <c r="A46" s="3" t="s">
        <v>257</v>
      </c>
      <c r="B46" s="19" t="s">
        <v>258</v>
      </c>
      <c r="C46" s="3" t="s">
        <v>259</v>
      </c>
      <c r="D46" s="3" t="s">
        <v>260</v>
      </c>
      <c r="E46" s="3" t="s">
        <v>3106</v>
      </c>
      <c r="F46" s="3" t="s">
        <v>438</v>
      </c>
      <c r="G46" s="3" t="s">
        <v>3307</v>
      </c>
      <c r="H46" s="3" t="s">
        <v>3144</v>
      </c>
      <c r="I46" s="3" t="s">
        <v>3308</v>
      </c>
      <c r="J46" s="3" t="s">
        <v>633</v>
      </c>
      <c r="K46" s="3" t="str" cm="1">
        <f t="array" ref="K46">IF(SUMPRODUCT(('GHG Reduction Measures'!$A$2:$A$1078=A46)*('GHG Reduction Measures'!$Y$2:$Y$1078="Both"))&gt;0,"Quantitative and Qualitative",
  IF(SUMPRODUCT(('GHG Reduction Measures'!$A$2:$A$1078=A46)*('GHG Reduction Measures'!$Y$2:$Y$1078="Quantitative"))&gt;0,
    IF(SUMPRODUCT(('GHG Reduction Measures'!$A$2:$A$1078=A46)*('GHG Reduction Measures'!$Y$2:$Y$1078="Qualitative"))&gt;0,"Quantitative and Qualitative","Quantitative"),
    IF(SUMPRODUCT(('GHG Reduction Measures'!$A$2:$A$1078=A46)*('GHG Reduction Measures'!$Y$2:$Y$1078="Qualitative"))&gt;0,"Qualitative","None")))</f>
        <v>None</v>
      </c>
      <c r="L46" s="3" t="s">
        <v>3309</v>
      </c>
      <c r="M46" s="3" t="s">
        <v>3310</v>
      </c>
      <c r="N46" s="3" t="s">
        <v>45</v>
      </c>
      <c r="O46" s="3" t="s">
        <v>438</v>
      </c>
    </row>
    <row r="47" spans="1:15" ht="89.25">
      <c r="A47" s="3" t="s">
        <v>253</v>
      </c>
      <c r="B47" s="19" t="s">
        <v>3311</v>
      </c>
      <c r="C47" s="3" t="s">
        <v>255</v>
      </c>
      <c r="D47" s="3" t="s">
        <v>256</v>
      </c>
      <c r="E47" s="3" t="s">
        <v>3126</v>
      </c>
      <c r="F47" s="3" t="s">
        <v>438</v>
      </c>
      <c r="G47" s="3" t="s">
        <v>3312</v>
      </c>
      <c r="H47" s="3" t="s">
        <v>3113</v>
      </c>
      <c r="I47" s="3" t="s">
        <v>3313</v>
      </c>
      <c r="J47" s="3" t="s">
        <v>457</v>
      </c>
      <c r="K47" s="3" t="str" cm="1">
        <f t="array" ref="K47">IF(SUMPRODUCT(('GHG Reduction Measures'!$A$2:$A$1078=A47)*('GHG Reduction Measures'!$Y$2:$Y$1078="Both"))&gt;0,"Quantitative and Qualitative",
  IF(SUMPRODUCT(('GHG Reduction Measures'!$A$2:$A$1078=A47)*('GHG Reduction Measures'!$Y$2:$Y$1078="Quantitative"))&gt;0,
    IF(SUMPRODUCT(('GHG Reduction Measures'!$A$2:$A$1078=A47)*('GHG Reduction Measures'!$Y$2:$Y$1078="Qualitative"))&gt;0,"Quantitative and Qualitative","Quantitative"),
    IF(SUMPRODUCT(('GHG Reduction Measures'!$A$2:$A$1078=A47)*('GHG Reduction Measures'!$Y$2:$Y$1078="Qualitative"))&gt;0,"Qualitative","None")))</f>
        <v>Quantitative</v>
      </c>
      <c r="L47" s="3" t="s">
        <v>3314</v>
      </c>
      <c r="M47" s="3" t="s">
        <v>3315</v>
      </c>
      <c r="N47" s="3" t="s">
        <v>3282</v>
      </c>
      <c r="O47" s="3" t="s">
        <v>438</v>
      </c>
    </row>
    <row r="48" spans="1:15" s="3" customFormat="1" ht="293.25">
      <c r="A48" s="3" t="s">
        <v>262</v>
      </c>
      <c r="B48" s="19" t="s">
        <v>263</v>
      </c>
      <c r="C48" s="3" t="s">
        <v>264</v>
      </c>
      <c r="D48" s="3" t="s">
        <v>265</v>
      </c>
      <c r="E48" s="3" t="s">
        <v>3106</v>
      </c>
      <c r="F48" s="3" t="s">
        <v>438</v>
      </c>
      <c r="G48" s="3" t="s">
        <v>3316</v>
      </c>
      <c r="H48" s="3" t="s">
        <v>3317</v>
      </c>
      <c r="I48" s="3" t="s">
        <v>3318</v>
      </c>
      <c r="J48" s="3" t="s">
        <v>439</v>
      </c>
      <c r="K48" s="3" t="str" cm="1">
        <f t="array" ref="K48">IF(SUMPRODUCT(('GHG Reduction Measures'!$A$2:$A$1078=A48)*('GHG Reduction Measures'!$Y$2:$Y$1078="Both"))&gt;0,"Quantitative and Qualitative",
  IF(SUMPRODUCT(('GHG Reduction Measures'!$A$2:$A$1078=A48)*('GHG Reduction Measures'!$Y$2:$Y$1078="Quantitative"))&gt;0,
    IF(SUMPRODUCT(('GHG Reduction Measures'!$A$2:$A$1078=A48)*('GHG Reduction Measures'!$Y$2:$Y$1078="Qualitative"))&gt;0,"Quantitative and Qualitative","Quantitative"),
    IF(SUMPRODUCT(('GHG Reduction Measures'!$A$2:$A$1078=A48)*('GHG Reduction Measures'!$Y$2:$Y$1078="Qualitative"))&gt;0,"Qualitative","None")))</f>
        <v>Qualitative</v>
      </c>
      <c r="L48" s="3" t="s">
        <v>3319</v>
      </c>
      <c r="M48" s="3" t="s">
        <v>3157</v>
      </c>
      <c r="N48" s="3" t="s">
        <v>3131</v>
      </c>
      <c r="O48" s="3" t="s">
        <v>438</v>
      </c>
    </row>
    <row r="49" spans="1:15" ht="63.75">
      <c r="A49" s="3" t="s">
        <v>248</v>
      </c>
      <c r="B49" s="19" t="s">
        <v>249</v>
      </c>
      <c r="C49" s="3" t="s">
        <v>250</v>
      </c>
      <c r="D49" s="3" t="s">
        <v>251</v>
      </c>
      <c r="E49" s="3" t="s">
        <v>3126</v>
      </c>
      <c r="F49" s="3" t="s">
        <v>438</v>
      </c>
      <c r="G49" s="3" t="s">
        <v>3140</v>
      </c>
      <c r="H49" s="3" t="s">
        <v>45</v>
      </c>
      <c r="I49" s="3" t="s">
        <v>3320</v>
      </c>
      <c r="J49" s="3" t="s">
        <v>439</v>
      </c>
      <c r="K49" s="3" t="str" cm="1">
        <f t="array" ref="K49">IF(SUMPRODUCT(('GHG Reduction Measures'!$A$2:$A$1078=A49)*('GHG Reduction Measures'!$Y$2:$Y$1078="Both"))&gt;0,"Quantitative and Qualitative",
  IF(SUMPRODUCT(('GHG Reduction Measures'!$A$2:$A$1078=A49)*('GHG Reduction Measures'!$Y$2:$Y$1078="Quantitative"))&gt;0,
    IF(SUMPRODUCT(('GHG Reduction Measures'!$A$2:$A$1078=A49)*('GHG Reduction Measures'!$Y$2:$Y$1078="Qualitative"))&gt;0,"Quantitative and Qualitative","Quantitative"),
    IF(SUMPRODUCT(('GHG Reduction Measures'!$A$2:$A$1078=A49)*('GHG Reduction Measures'!$Y$2:$Y$1078="Qualitative"))&gt;0,"Qualitative","None")))</f>
        <v>Qualitative</v>
      </c>
      <c r="L49" s="3" t="s">
        <v>45</v>
      </c>
      <c r="M49" s="42" t="s">
        <v>3321</v>
      </c>
      <c r="N49" s="3" t="s">
        <v>45</v>
      </c>
      <c r="O49" s="3" t="s">
        <v>438</v>
      </c>
    </row>
    <row r="50" spans="1:15" ht="76.5">
      <c r="A50" s="3" t="s">
        <v>239</v>
      </c>
      <c r="B50" s="19" t="s">
        <v>240</v>
      </c>
      <c r="C50" s="3" t="s">
        <v>241</v>
      </c>
      <c r="D50" s="3" t="s">
        <v>242</v>
      </c>
      <c r="E50" s="3" t="s">
        <v>3126</v>
      </c>
      <c r="F50" s="3" t="s">
        <v>438</v>
      </c>
      <c r="G50" s="3" t="s">
        <v>3140</v>
      </c>
      <c r="H50" s="3" t="s">
        <v>45</v>
      </c>
      <c r="I50" s="3" t="s">
        <v>45</v>
      </c>
      <c r="J50" s="3" t="s">
        <v>439</v>
      </c>
      <c r="K50" s="3" t="str" cm="1">
        <f t="array" ref="K50">IF(SUMPRODUCT(('GHG Reduction Measures'!$A$2:$A$1078=A50)*('GHG Reduction Measures'!$Y$2:$Y$1078="Both"))&gt;0,"Quantitative and Qualitative",
  IF(SUMPRODUCT(('GHG Reduction Measures'!$A$2:$A$1078=A50)*('GHG Reduction Measures'!$Y$2:$Y$1078="Quantitative"))&gt;0,
    IF(SUMPRODUCT(('GHG Reduction Measures'!$A$2:$A$1078=A50)*('GHG Reduction Measures'!$Y$2:$Y$1078="Qualitative"))&gt;0,"Quantitative and Qualitative","Quantitative"),
    IF(SUMPRODUCT(('GHG Reduction Measures'!$A$2:$A$1078=A50)*('GHG Reduction Measures'!$Y$2:$Y$1078="Qualitative"))&gt;0,"Qualitative","None")))</f>
        <v>None</v>
      </c>
      <c r="L50" s="3" t="s">
        <v>3322</v>
      </c>
      <c r="M50" s="3" t="s">
        <v>3323</v>
      </c>
      <c r="N50" s="3" t="s">
        <v>45</v>
      </c>
      <c r="O50" s="3" t="s">
        <v>438</v>
      </c>
    </row>
    <row r="51" spans="1:15" ht="140.25">
      <c r="A51" s="3" t="s">
        <v>178</v>
      </c>
      <c r="B51" s="46" t="s">
        <v>179</v>
      </c>
      <c r="C51" s="3" t="s">
        <v>180</v>
      </c>
      <c r="D51" s="3" t="s">
        <v>181</v>
      </c>
      <c r="E51" s="3" t="s">
        <v>3106</v>
      </c>
      <c r="F51" s="3" t="s">
        <v>438</v>
      </c>
      <c r="G51" s="3" t="s">
        <v>3324</v>
      </c>
      <c r="H51" s="3" t="s">
        <v>3238</v>
      </c>
      <c r="I51" s="3" t="s">
        <v>3325</v>
      </c>
      <c r="J51" s="3" t="s">
        <v>439</v>
      </c>
      <c r="K51" s="3" t="str" cm="1">
        <f t="array" ref="K51">IF(SUMPRODUCT(('GHG Reduction Measures'!$A$2:$A$1078=A51)*('GHG Reduction Measures'!$Y$2:$Y$1078="Both"))&gt;0,"Quantitative and Qualitative",
  IF(SUMPRODUCT(('GHG Reduction Measures'!$A$2:$A$1078=A51)*('GHG Reduction Measures'!$Y$2:$Y$1078="Quantitative"))&gt;0,
    IF(SUMPRODUCT(('GHG Reduction Measures'!$A$2:$A$1078=A51)*('GHG Reduction Measures'!$Y$2:$Y$1078="Qualitative"))&gt;0,"Quantitative and Qualitative","Quantitative"),
    IF(SUMPRODUCT(('GHG Reduction Measures'!$A$2:$A$1078=A51)*('GHG Reduction Measures'!$Y$2:$Y$1078="Qualitative"))&gt;0,"Qualitative","None")))</f>
        <v>Qualitative</v>
      </c>
      <c r="L51" s="3" t="s">
        <v>3125</v>
      </c>
      <c r="M51" s="3" t="s">
        <v>3326</v>
      </c>
      <c r="N51" s="3" t="s">
        <v>45</v>
      </c>
      <c r="O51" s="3" t="s">
        <v>438</v>
      </c>
    </row>
    <row r="52" spans="1:15" ht="267.75">
      <c r="A52" s="3" t="s">
        <v>280</v>
      </c>
      <c r="B52" s="46" t="s">
        <v>281</v>
      </c>
      <c r="C52" s="3" t="s">
        <v>282</v>
      </c>
      <c r="D52" s="3" t="s">
        <v>283</v>
      </c>
      <c r="E52" s="3" t="s">
        <v>3106</v>
      </c>
      <c r="F52" s="3" t="s">
        <v>438</v>
      </c>
      <c r="G52" s="3" t="s">
        <v>3140</v>
      </c>
      <c r="H52" s="3" t="s">
        <v>45</v>
      </c>
      <c r="I52" s="3" t="s">
        <v>3327</v>
      </c>
      <c r="J52" s="3" t="s">
        <v>457</v>
      </c>
      <c r="K52" s="3" t="str" cm="1">
        <f t="array" ref="K52">IF(SUMPRODUCT(('GHG Reduction Measures'!$A$2:$A$1078=A52)*('GHG Reduction Measures'!$Y$2:$Y$1078="Both"))&gt;0,"Quantitative and Qualitative",
  IF(SUMPRODUCT(('GHG Reduction Measures'!$A$2:$A$1078=A52)*('GHG Reduction Measures'!$Y$2:$Y$1078="Quantitative"))&gt;0,
    IF(SUMPRODUCT(('GHG Reduction Measures'!$A$2:$A$1078=A52)*('GHG Reduction Measures'!$Y$2:$Y$1078="Qualitative"))&gt;0,"Quantitative and Qualitative","Quantitative"),
    IF(SUMPRODUCT(('GHG Reduction Measures'!$A$2:$A$1078=A52)*('GHG Reduction Measures'!$Y$2:$Y$1078="Qualitative"))&gt;0,"Qualitative","None")))</f>
        <v>Qualitative</v>
      </c>
      <c r="L52" s="3" t="s">
        <v>3328</v>
      </c>
      <c r="M52" s="3" t="s">
        <v>3329</v>
      </c>
      <c r="N52" s="3" t="s">
        <v>45</v>
      </c>
      <c r="O52" s="3" t="s">
        <v>438</v>
      </c>
    </row>
    <row r="53" spans="1:15" ht="191.25">
      <c r="A53" s="3" t="s">
        <v>295</v>
      </c>
      <c r="B53" s="19" t="s">
        <v>296</v>
      </c>
      <c r="C53" s="3" t="s">
        <v>297</v>
      </c>
      <c r="D53" s="3" t="s">
        <v>298</v>
      </c>
      <c r="E53" s="3" t="s">
        <v>3106</v>
      </c>
      <c r="F53" s="3" t="s">
        <v>438</v>
      </c>
      <c r="G53" s="3" t="s">
        <v>3330</v>
      </c>
      <c r="H53" s="3" t="s">
        <v>3244</v>
      </c>
      <c r="I53" s="3" t="s">
        <v>3331</v>
      </c>
      <c r="J53" s="3" t="s">
        <v>633</v>
      </c>
      <c r="K53" s="3" t="str" cm="1">
        <f t="array" ref="K53">IF(SUMPRODUCT(('GHG Reduction Measures'!$A$2:$A$1078=A53)*('GHG Reduction Measures'!$Y$2:$Y$1078="Both"))&gt;0,"Quantitative and Qualitative",
  IF(SUMPRODUCT(('GHG Reduction Measures'!$A$2:$A$1078=A53)*('GHG Reduction Measures'!$Y$2:$Y$1078="Quantitative"))&gt;0,
    IF(SUMPRODUCT(('GHG Reduction Measures'!$A$2:$A$1078=A53)*('GHG Reduction Measures'!$Y$2:$Y$1078="Qualitative"))&gt;0,"Quantitative and Qualitative","Quantitative"),
    IF(SUMPRODUCT(('GHG Reduction Measures'!$A$2:$A$1078=A53)*('GHG Reduction Measures'!$Y$2:$Y$1078="Qualitative"))&gt;0,"Qualitative","None")))</f>
        <v>None</v>
      </c>
      <c r="L53" s="3" t="s">
        <v>3332</v>
      </c>
      <c r="M53" s="3" t="s">
        <v>3333</v>
      </c>
      <c r="N53" s="3" t="s">
        <v>45</v>
      </c>
      <c r="O53" s="3" t="s">
        <v>438</v>
      </c>
    </row>
    <row r="54" spans="1:15" s="3" customFormat="1" ht="89.25">
      <c r="A54" s="3" t="s">
        <v>267</v>
      </c>
      <c r="B54" s="19" t="s">
        <v>268</v>
      </c>
      <c r="C54" s="3" t="s">
        <v>269</v>
      </c>
      <c r="D54" s="3" t="s">
        <v>270</v>
      </c>
      <c r="E54" s="3" t="s">
        <v>3126</v>
      </c>
      <c r="F54" s="3" t="s">
        <v>438</v>
      </c>
      <c r="G54" s="3" t="s">
        <v>3140</v>
      </c>
      <c r="H54" s="3" t="s">
        <v>45</v>
      </c>
      <c r="I54" s="3" t="s">
        <v>3334</v>
      </c>
      <c r="J54" s="3" t="s">
        <v>439</v>
      </c>
      <c r="K54" s="3" t="str" cm="1">
        <f t="array" ref="K54">IF(SUMPRODUCT(('GHG Reduction Measures'!$A$2:$A$1078=A54)*('GHG Reduction Measures'!$Y$2:$Y$1078="Both"))&gt;0,"Quantitative and Qualitative",
  IF(SUMPRODUCT(('GHG Reduction Measures'!$A$2:$A$1078=A54)*('GHG Reduction Measures'!$Y$2:$Y$1078="Quantitative"))&gt;0,
    IF(SUMPRODUCT(('GHG Reduction Measures'!$A$2:$A$1078=A54)*('GHG Reduction Measures'!$Y$2:$Y$1078="Qualitative"))&gt;0,"Quantitative and Qualitative","Quantitative"),
    IF(SUMPRODUCT(('GHG Reduction Measures'!$A$2:$A$1078=A54)*('GHG Reduction Measures'!$Y$2:$Y$1078="Qualitative"))&gt;0,"Qualitative","None")))</f>
        <v>None</v>
      </c>
      <c r="L54" s="3" t="s">
        <v>3335</v>
      </c>
      <c r="M54" s="42" t="s">
        <v>3336</v>
      </c>
      <c r="N54" s="3" t="s">
        <v>45</v>
      </c>
      <c r="O54" s="3" t="s">
        <v>438</v>
      </c>
    </row>
    <row r="55" spans="1:15" s="3" customFormat="1" ht="153">
      <c r="A55" s="3" t="s">
        <v>299</v>
      </c>
      <c r="B55" s="34" t="s">
        <v>3337</v>
      </c>
      <c r="C55" s="3" t="s">
        <v>301</v>
      </c>
      <c r="D55" s="3" t="s">
        <v>302</v>
      </c>
      <c r="E55" s="3" t="s">
        <v>3106</v>
      </c>
      <c r="F55" s="3" t="s">
        <v>3338</v>
      </c>
      <c r="G55" s="3" t="s">
        <v>3339</v>
      </c>
      <c r="H55" s="3" t="s">
        <v>3288</v>
      </c>
      <c r="I55" s="3" t="s">
        <v>3340</v>
      </c>
      <c r="J55" s="3" t="s">
        <v>439</v>
      </c>
      <c r="K55" s="3" t="str" cm="1">
        <f t="array" ref="K55">IF(SUMPRODUCT(('GHG Reduction Measures'!$A$2:$A$1078=A55)*('GHG Reduction Measures'!$Y$2:$Y$1078="Both"))&gt;0,"Quantitative and Qualitative",
  IF(SUMPRODUCT(('GHG Reduction Measures'!$A$2:$A$1078=A55)*('GHG Reduction Measures'!$Y$2:$Y$1078="Quantitative"))&gt;0,
    IF(SUMPRODUCT(('GHG Reduction Measures'!$A$2:$A$1078=A55)*('GHG Reduction Measures'!$Y$2:$Y$1078="Qualitative"))&gt;0,"Quantitative and Qualitative","Quantitative"),
    IF(SUMPRODUCT(('GHG Reduction Measures'!$A$2:$A$1078=A55)*('GHG Reduction Measures'!$Y$2:$Y$1078="Qualitative"))&gt;0,"Qualitative","None")))</f>
        <v>Qualitative</v>
      </c>
      <c r="L55" s="3" t="s">
        <v>3319</v>
      </c>
      <c r="M55" s="3" t="s">
        <v>3157</v>
      </c>
      <c r="N55" s="3" t="s">
        <v>45</v>
      </c>
      <c r="O55" s="3" t="s">
        <v>438</v>
      </c>
    </row>
    <row r="56" spans="1:15" ht="114.75">
      <c r="A56" s="3" t="s">
        <v>304</v>
      </c>
      <c r="B56" s="19" t="s">
        <v>305</v>
      </c>
      <c r="C56" s="3" t="s">
        <v>306</v>
      </c>
      <c r="D56" s="3" t="s">
        <v>307</v>
      </c>
      <c r="E56" s="3" t="s">
        <v>3106</v>
      </c>
      <c r="F56" s="3" t="s">
        <v>438</v>
      </c>
      <c r="G56" s="3" t="s">
        <v>3341</v>
      </c>
      <c r="H56" s="3" t="s">
        <v>3342</v>
      </c>
      <c r="I56" s="3" t="s">
        <v>3343</v>
      </c>
      <c r="J56" s="3" t="s">
        <v>439</v>
      </c>
      <c r="K56" s="3" t="str" cm="1">
        <f t="array" ref="K56">IF(SUMPRODUCT(('GHG Reduction Measures'!$A$2:$A$1078=A56)*('GHG Reduction Measures'!$Y$2:$Y$1078="Both"))&gt;0,"Quantitative and Qualitative",
  IF(SUMPRODUCT(('GHG Reduction Measures'!$A$2:$A$1078=A56)*('GHG Reduction Measures'!$Y$2:$Y$1078="Quantitative"))&gt;0,
    IF(SUMPRODUCT(('GHG Reduction Measures'!$A$2:$A$1078=A56)*('GHG Reduction Measures'!$Y$2:$Y$1078="Qualitative"))&gt;0,"Quantitative and Qualitative","Quantitative"),
    IF(SUMPRODUCT(('GHG Reduction Measures'!$A$2:$A$1078=A56)*('GHG Reduction Measures'!$Y$2:$Y$1078="Qualitative"))&gt;0,"Qualitative","None")))</f>
        <v>Qualitative</v>
      </c>
      <c r="L56" s="3" t="s">
        <v>3344</v>
      </c>
      <c r="M56" s="3" t="s">
        <v>3345</v>
      </c>
      <c r="N56" s="3" t="s">
        <v>3232</v>
      </c>
      <c r="O56" s="3" t="s">
        <v>438</v>
      </c>
    </row>
    <row r="57" spans="1:15" ht="191.25">
      <c r="A57" s="3" t="s">
        <v>308</v>
      </c>
      <c r="B57" s="19" t="s">
        <v>309</v>
      </c>
      <c r="C57" s="3" t="s">
        <v>310</v>
      </c>
      <c r="D57" s="3" t="s">
        <v>311</v>
      </c>
      <c r="E57" s="3" t="s">
        <v>3106</v>
      </c>
      <c r="F57" s="3" t="s">
        <v>3346</v>
      </c>
      <c r="G57" s="3" t="s">
        <v>3347</v>
      </c>
      <c r="H57" s="3" t="s">
        <v>3144</v>
      </c>
      <c r="I57" s="3" t="s">
        <v>3348</v>
      </c>
      <c r="J57" s="3" t="s">
        <v>441</v>
      </c>
      <c r="K57" s="3" t="str" cm="1">
        <f t="array" ref="K57">IF(SUMPRODUCT(('GHG Reduction Measures'!$A$2:$A$1078=A57)*('GHG Reduction Measures'!$Y$2:$Y$1078="Both"))&gt;0,"Quantitative and Qualitative",
  IF(SUMPRODUCT(('GHG Reduction Measures'!$A$2:$A$1078=A57)*('GHG Reduction Measures'!$Y$2:$Y$1078="Quantitative"))&gt;0,
    IF(SUMPRODUCT(('GHG Reduction Measures'!$A$2:$A$1078=A57)*('GHG Reduction Measures'!$Y$2:$Y$1078="Qualitative"))&gt;0,"Quantitative and Qualitative","Quantitative"),
    IF(SUMPRODUCT(('GHG Reduction Measures'!$A$2:$A$1078=A57)*('GHG Reduction Measures'!$Y$2:$Y$1078="Qualitative"))&gt;0,"Qualitative","None")))</f>
        <v>Qualitative</v>
      </c>
      <c r="L57" s="3" t="s">
        <v>3349</v>
      </c>
      <c r="M57" s="3" t="s">
        <v>3306</v>
      </c>
      <c r="N57" s="3" t="s">
        <v>45</v>
      </c>
      <c r="O57" s="3" t="s">
        <v>438</v>
      </c>
    </row>
    <row r="58" spans="1:15" ht="255">
      <c r="A58" s="3" t="s">
        <v>276</v>
      </c>
      <c r="B58" s="19" t="s">
        <v>3350</v>
      </c>
      <c r="C58" s="3" t="s">
        <v>278</v>
      </c>
      <c r="D58" s="3" t="s">
        <v>977</v>
      </c>
      <c r="E58" s="3" t="s">
        <v>3126</v>
      </c>
      <c r="F58" s="3" t="s">
        <v>438</v>
      </c>
      <c r="G58" s="3" t="s">
        <v>3351</v>
      </c>
      <c r="H58" s="3" t="s">
        <v>3352</v>
      </c>
      <c r="I58" s="3" t="s">
        <v>3353</v>
      </c>
      <c r="J58" s="3" t="s">
        <v>439</v>
      </c>
      <c r="K58" s="3" t="str" cm="1">
        <f t="array" ref="K58">IF(SUMPRODUCT(('GHG Reduction Measures'!$A$2:$A$1078=A58)*('GHG Reduction Measures'!$Y$2:$Y$1078="Both"))&gt;0,"Quantitative and Qualitative",
  IF(SUMPRODUCT(('GHG Reduction Measures'!$A$2:$A$1078=A58)*('GHG Reduction Measures'!$Y$2:$Y$1078="Quantitative"))&gt;0,
    IF(SUMPRODUCT(('GHG Reduction Measures'!$A$2:$A$1078=A58)*('GHG Reduction Measures'!$Y$2:$Y$1078="Qualitative"))&gt;0,"Quantitative and Qualitative","Quantitative"),
    IF(SUMPRODUCT(('GHG Reduction Measures'!$A$2:$A$1078=A58)*('GHG Reduction Measures'!$Y$2:$Y$1078="Qualitative"))&gt;0,"Qualitative","None")))</f>
        <v>Qualitative</v>
      </c>
      <c r="L58" s="3" t="s">
        <v>45</v>
      </c>
      <c r="M58" s="42" t="s">
        <v>3121</v>
      </c>
      <c r="N58" s="3" t="s">
        <v>3131</v>
      </c>
      <c r="O58" s="3" t="s">
        <v>438</v>
      </c>
    </row>
    <row r="59" spans="1:15" ht="127.5">
      <c r="A59" s="3" t="s">
        <v>272</v>
      </c>
      <c r="B59" s="19" t="s">
        <v>3354</v>
      </c>
      <c r="C59" s="3" t="s">
        <v>274</v>
      </c>
      <c r="D59" s="3" t="s">
        <v>275</v>
      </c>
      <c r="E59" s="3" t="s">
        <v>3126</v>
      </c>
      <c r="F59" s="3" t="s">
        <v>438</v>
      </c>
      <c r="G59" s="3" t="s">
        <v>3355</v>
      </c>
      <c r="H59" s="3" t="s">
        <v>3238</v>
      </c>
      <c r="I59" s="3" t="s">
        <v>45</v>
      </c>
      <c r="J59" s="3" t="s">
        <v>439</v>
      </c>
      <c r="K59" s="3" t="str" cm="1">
        <f t="array" ref="K59">IF(SUMPRODUCT(('GHG Reduction Measures'!$A$2:$A$1078=A59)*('GHG Reduction Measures'!$Y$2:$Y$1078="Both"))&gt;0,"Quantitative and Qualitative",
  IF(SUMPRODUCT(('GHG Reduction Measures'!$A$2:$A$1078=A59)*('GHG Reduction Measures'!$Y$2:$Y$1078="Quantitative"))&gt;0,
    IF(SUMPRODUCT(('GHG Reduction Measures'!$A$2:$A$1078=A59)*('GHG Reduction Measures'!$Y$2:$Y$1078="Qualitative"))&gt;0,"Quantitative and Qualitative","Quantitative"),
    IF(SUMPRODUCT(('GHG Reduction Measures'!$A$2:$A$1078=A59)*('GHG Reduction Measures'!$Y$2:$Y$1078="Qualitative"))&gt;0,"Qualitative","None")))</f>
        <v>None</v>
      </c>
      <c r="L59" s="3" t="s">
        <v>3356</v>
      </c>
      <c r="M59" s="3" t="s">
        <v>3147</v>
      </c>
      <c r="N59" s="3" t="s">
        <v>45</v>
      </c>
      <c r="O59" s="3" t="s">
        <v>438</v>
      </c>
    </row>
    <row r="60" spans="1:15" ht="165.75">
      <c r="A60" s="3" t="s">
        <v>322</v>
      </c>
      <c r="B60" s="45" t="s">
        <v>323</v>
      </c>
      <c r="C60" s="3" t="s">
        <v>324</v>
      </c>
      <c r="D60" s="14" t="s">
        <v>325</v>
      </c>
      <c r="E60" s="3" t="s">
        <v>3106</v>
      </c>
      <c r="F60" s="3" t="s">
        <v>3263</v>
      </c>
      <c r="G60" s="3" t="s">
        <v>3357</v>
      </c>
      <c r="H60" s="3" t="s">
        <v>3244</v>
      </c>
      <c r="I60" s="3" t="s">
        <v>3358</v>
      </c>
      <c r="J60" s="3" t="s">
        <v>633</v>
      </c>
      <c r="K60" s="3" t="str" cm="1">
        <f t="array" ref="K60">IF(SUMPRODUCT(('GHG Reduction Measures'!$A$2:$A$1078=A60)*('GHG Reduction Measures'!$Y$2:$Y$1078="Both"))&gt;0,"Quantitative and Qualitative",
  IF(SUMPRODUCT(('GHG Reduction Measures'!$A$2:$A$1078=A60)*('GHG Reduction Measures'!$Y$2:$Y$1078="Quantitative"))&gt;0,
    IF(SUMPRODUCT(('GHG Reduction Measures'!$A$2:$A$1078=A60)*('GHG Reduction Measures'!$Y$2:$Y$1078="Qualitative"))&gt;0,"Quantitative and Qualitative","Quantitative"),
    IF(SUMPRODUCT(('GHG Reduction Measures'!$A$2:$A$1078=A60)*('GHG Reduction Measures'!$Y$2:$Y$1078="Qualitative"))&gt;0,"Qualitative","None")))</f>
        <v>Qualitative</v>
      </c>
      <c r="L60" s="3" t="s">
        <v>3319</v>
      </c>
      <c r="M60" s="3" t="s">
        <v>3205</v>
      </c>
      <c r="N60" s="3" t="s">
        <v>45</v>
      </c>
      <c r="O60" s="3" t="s">
        <v>438</v>
      </c>
    </row>
    <row r="61" spans="1:15" s="3" customFormat="1" ht="89.25">
      <c r="A61" s="3" t="s">
        <v>317</v>
      </c>
      <c r="B61" s="19" t="s">
        <v>318</v>
      </c>
      <c r="C61" s="3" t="s">
        <v>319</v>
      </c>
      <c r="D61" s="3" t="s">
        <v>320</v>
      </c>
      <c r="E61" s="3" t="s">
        <v>3106</v>
      </c>
      <c r="F61" s="3" t="s">
        <v>3269</v>
      </c>
      <c r="G61" s="3" t="s">
        <v>3359</v>
      </c>
      <c r="H61" s="3" t="s">
        <v>3118</v>
      </c>
      <c r="I61" s="3" t="s">
        <v>3360</v>
      </c>
      <c r="J61" s="3" t="s">
        <v>633</v>
      </c>
      <c r="K61" s="3" t="str" cm="1">
        <f t="array" ref="K61">IF(SUMPRODUCT(('GHG Reduction Measures'!$A$2:$A$1078=A61)*('GHG Reduction Measures'!$Y$2:$Y$1078="Both"))&gt;0,"Quantitative and Qualitative",
  IF(SUMPRODUCT(('GHG Reduction Measures'!$A$2:$A$1078=A61)*('GHG Reduction Measures'!$Y$2:$Y$1078="Quantitative"))&gt;0,
    IF(SUMPRODUCT(('GHG Reduction Measures'!$A$2:$A$1078=A61)*('GHG Reduction Measures'!$Y$2:$Y$1078="Qualitative"))&gt;0,"Quantitative and Qualitative","Quantitative"),
    IF(SUMPRODUCT(('GHG Reduction Measures'!$A$2:$A$1078=A61)*('GHG Reduction Measures'!$Y$2:$Y$1078="Qualitative"))&gt;0,"Qualitative","None")))</f>
        <v>None</v>
      </c>
      <c r="L61" s="3" t="s">
        <v>3361</v>
      </c>
      <c r="M61" s="3" t="s">
        <v>3362</v>
      </c>
      <c r="N61" s="3" t="s">
        <v>3363</v>
      </c>
      <c r="O61" s="3" t="s">
        <v>438</v>
      </c>
    </row>
    <row r="62" spans="1:15" ht="153">
      <c r="A62" s="3" t="s">
        <v>332</v>
      </c>
      <c r="B62" s="36" t="s">
        <v>333</v>
      </c>
      <c r="C62" s="37" t="s">
        <v>334</v>
      </c>
      <c r="D62" s="3" t="s">
        <v>335</v>
      </c>
      <c r="E62" s="3" t="s">
        <v>3106</v>
      </c>
      <c r="F62" s="3" t="s">
        <v>438</v>
      </c>
      <c r="G62" s="14" t="s">
        <v>3364</v>
      </c>
      <c r="H62" s="14" t="s">
        <v>45</v>
      </c>
      <c r="I62" s="3" t="s">
        <v>3365</v>
      </c>
      <c r="J62" s="3" t="s">
        <v>633</v>
      </c>
      <c r="K62" s="3" t="str" cm="1">
        <f t="array" ref="K62">IF(SUMPRODUCT(('GHG Reduction Measures'!$A$2:$A$1078=A62)*('GHG Reduction Measures'!$Y$2:$Y$1078="Both"))&gt;0,"Quantitative and Qualitative",
  IF(SUMPRODUCT(('GHG Reduction Measures'!$A$2:$A$1078=A62)*('GHG Reduction Measures'!$Y$2:$Y$1078="Quantitative"))&gt;0,
    IF(SUMPRODUCT(('GHG Reduction Measures'!$A$2:$A$1078=A62)*('GHG Reduction Measures'!$Y$2:$Y$1078="Qualitative"))&gt;0,"Quantitative and Qualitative","Quantitative"),
    IF(SUMPRODUCT(('GHG Reduction Measures'!$A$2:$A$1078=A62)*('GHG Reduction Measures'!$Y$2:$Y$1078="Qualitative"))&gt;0,"Qualitative","None")))</f>
        <v>Quantitative</v>
      </c>
      <c r="L62" s="3" t="s">
        <v>3366</v>
      </c>
      <c r="M62" s="3" t="s">
        <v>3367</v>
      </c>
      <c r="N62" s="3" t="s">
        <v>45</v>
      </c>
      <c r="O62" s="3" t="s">
        <v>438</v>
      </c>
    </row>
    <row r="63" spans="1:15" ht="255">
      <c r="A63" s="3" t="s">
        <v>290</v>
      </c>
      <c r="B63" s="46" t="s">
        <v>291</v>
      </c>
      <c r="C63" s="3" t="s">
        <v>292</v>
      </c>
      <c r="D63" s="3" t="s">
        <v>293</v>
      </c>
      <c r="E63" s="3" t="s">
        <v>3106</v>
      </c>
      <c r="F63" s="3" t="s">
        <v>438</v>
      </c>
      <c r="G63" s="3" t="s">
        <v>3368</v>
      </c>
      <c r="H63" s="3" t="s">
        <v>3369</v>
      </c>
      <c r="I63" s="3" t="s">
        <v>3370</v>
      </c>
      <c r="J63" s="3" t="s">
        <v>439</v>
      </c>
      <c r="K63" s="3" t="str" cm="1">
        <f t="array" ref="K63">IF(SUMPRODUCT(('GHG Reduction Measures'!$A$2:$A$1078=A63)*('GHG Reduction Measures'!$Y$2:$Y$1078="Both"))&gt;0,"Quantitative and Qualitative",
  IF(SUMPRODUCT(('GHG Reduction Measures'!$A$2:$A$1078=A63)*('GHG Reduction Measures'!$Y$2:$Y$1078="Quantitative"))&gt;0,
    IF(SUMPRODUCT(('GHG Reduction Measures'!$A$2:$A$1078=A63)*('GHG Reduction Measures'!$Y$2:$Y$1078="Qualitative"))&gt;0,"Quantitative and Qualitative","Quantitative"),
    IF(SUMPRODUCT(('GHG Reduction Measures'!$A$2:$A$1078=A63)*('GHG Reduction Measures'!$Y$2:$Y$1078="Qualitative"))&gt;0,"Qualitative","None")))</f>
        <v>Qualitative</v>
      </c>
      <c r="L63" s="3" t="s">
        <v>3371</v>
      </c>
      <c r="M63" s="3" t="s">
        <v>3157</v>
      </c>
      <c r="N63" s="3" t="s">
        <v>45</v>
      </c>
      <c r="O63" s="3" t="s">
        <v>438</v>
      </c>
    </row>
    <row r="64" spans="1:15" ht="127.5">
      <c r="A64" s="3" t="s">
        <v>312</v>
      </c>
      <c r="B64" s="19" t="s">
        <v>313</v>
      </c>
      <c r="C64" s="3" t="s">
        <v>314</v>
      </c>
      <c r="D64" s="3" t="s">
        <v>315</v>
      </c>
      <c r="E64" s="3" t="s">
        <v>3126</v>
      </c>
      <c r="F64" s="3" t="s">
        <v>438</v>
      </c>
      <c r="G64" s="3" t="s">
        <v>3372</v>
      </c>
      <c r="H64" s="3" t="s">
        <v>3288</v>
      </c>
      <c r="I64" s="3" t="s">
        <v>3373</v>
      </c>
      <c r="J64" s="3" t="s">
        <v>457</v>
      </c>
      <c r="K64" s="3" t="str" cm="1">
        <f t="array" ref="K64">IF(SUMPRODUCT(('GHG Reduction Measures'!$A$2:$A$1078=A64)*('GHG Reduction Measures'!$Y$2:$Y$1078="Both"))&gt;0,"Quantitative and Qualitative",
  IF(SUMPRODUCT(('GHG Reduction Measures'!$A$2:$A$1078=A64)*('GHG Reduction Measures'!$Y$2:$Y$1078="Quantitative"))&gt;0,
    IF(SUMPRODUCT(('GHG Reduction Measures'!$A$2:$A$1078=A64)*('GHG Reduction Measures'!$Y$2:$Y$1078="Qualitative"))&gt;0,"Quantitative and Qualitative","Quantitative"),
    IF(SUMPRODUCT(('GHG Reduction Measures'!$A$2:$A$1078=A64)*('GHG Reduction Measures'!$Y$2:$Y$1078="Qualitative"))&gt;0,"Qualitative","None")))</f>
        <v>None</v>
      </c>
      <c r="L64" s="42" t="s">
        <v>3216</v>
      </c>
      <c r="M64" s="42" t="s">
        <v>3374</v>
      </c>
      <c r="N64" s="3" t="s">
        <v>45</v>
      </c>
      <c r="O64" s="3" t="s">
        <v>438</v>
      </c>
    </row>
    <row r="65" spans="1:16" s="3" customFormat="1" ht="409.5">
      <c r="A65" s="3" t="s">
        <v>340</v>
      </c>
      <c r="B65" s="19" t="s">
        <v>582</v>
      </c>
      <c r="C65" s="3" t="s">
        <v>342</v>
      </c>
      <c r="D65" s="3" t="s">
        <v>343</v>
      </c>
      <c r="E65" s="3" t="s">
        <v>3106</v>
      </c>
      <c r="F65" s="3" t="s">
        <v>438</v>
      </c>
      <c r="G65" s="3" t="s">
        <v>3375</v>
      </c>
      <c r="H65" s="3" t="s">
        <v>3376</v>
      </c>
      <c r="I65" s="3" t="s">
        <v>3377</v>
      </c>
      <c r="J65" s="3" t="s">
        <v>439</v>
      </c>
      <c r="K65" s="3" t="str" cm="1">
        <f t="array" ref="K65">IF(SUMPRODUCT(('GHG Reduction Measures'!$A$2:$A$1078=A65)*('GHG Reduction Measures'!$Y$2:$Y$1078="Both"))&gt;0,"Quantitative and Qualitative",
  IF(SUMPRODUCT(('GHG Reduction Measures'!$A$2:$A$1078=A65)*('GHG Reduction Measures'!$Y$2:$Y$1078="Quantitative"))&gt;0,
    IF(SUMPRODUCT(('GHG Reduction Measures'!$A$2:$A$1078=A65)*('GHG Reduction Measures'!$Y$2:$Y$1078="Qualitative"))&gt;0,"Quantitative and Qualitative","Quantitative"),
    IF(SUMPRODUCT(('GHG Reduction Measures'!$A$2:$A$1078=A65)*('GHG Reduction Measures'!$Y$2:$Y$1078="Qualitative"))&gt;0,"Qualitative","None")))</f>
        <v>Qualitative</v>
      </c>
      <c r="L65" s="3" t="s">
        <v>3378</v>
      </c>
      <c r="M65" s="3" t="s">
        <v>3111</v>
      </c>
      <c r="N65" s="3" t="s">
        <v>45</v>
      </c>
      <c r="O65" s="3" t="s">
        <v>438</v>
      </c>
    </row>
    <row r="66" spans="1:16" ht="165.75">
      <c r="A66" s="3" t="s">
        <v>356</v>
      </c>
      <c r="B66" s="19" t="s">
        <v>357</v>
      </c>
      <c r="C66" s="3" t="s">
        <v>358</v>
      </c>
      <c r="D66" s="3" t="s">
        <v>359</v>
      </c>
      <c r="E66" s="3" t="s">
        <v>3106</v>
      </c>
      <c r="F66" s="3" t="s">
        <v>438</v>
      </c>
      <c r="G66" s="3" t="s">
        <v>3379</v>
      </c>
      <c r="H66" s="3" t="s">
        <v>45</v>
      </c>
      <c r="I66" s="3" t="s">
        <v>3380</v>
      </c>
      <c r="J66" s="3" t="s">
        <v>439</v>
      </c>
      <c r="K66" s="3" t="str" cm="1">
        <f t="array" ref="K66">IF(SUMPRODUCT(('GHG Reduction Measures'!$A$2:$A$1078=A66)*('GHG Reduction Measures'!$Y$2:$Y$1078="Both"))&gt;0,"Quantitative and Qualitative",
  IF(SUMPRODUCT(('GHG Reduction Measures'!$A$2:$A$1078=A66)*('GHG Reduction Measures'!$Y$2:$Y$1078="Quantitative"))&gt;0,
    IF(SUMPRODUCT(('GHG Reduction Measures'!$A$2:$A$1078=A66)*('GHG Reduction Measures'!$Y$2:$Y$1078="Qualitative"))&gt;0,"Quantitative and Qualitative","Quantitative"),
    IF(SUMPRODUCT(('GHG Reduction Measures'!$A$2:$A$1078=A66)*('GHG Reduction Measures'!$Y$2:$Y$1078="Qualitative"))&gt;0,"Qualitative","None")))</f>
        <v>Quantitative and Qualitative</v>
      </c>
      <c r="L66" s="3" t="s">
        <v>3371</v>
      </c>
      <c r="M66" s="3" t="s">
        <v>3306</v>
      </c>
      <c r="N66" s="3" t="s">
        <v>45</v>
      </c>
      <c r="O66" s="3" t="s">
        <v>438</v>
      </c>
    </row>
    <row r="67" spans="1:16" ht="331.5">
      <c r="A67" s="3" t="s">
        <v>285</v>
      </c>
      <c r="B67" s="46" t="s">
        <v>286</v>
      </c>
      <c r="C67" s="3" t="s">
        <v>287</v>
      </c>
      <c r="D67" s="3" t="s">
        <v>288</v>
      </c>
      <c r="E67" s="3" t="s">
        <v>3106</v>
      </c>
      <c r="F67" s="3" t="s">
        <v>438</v>
      </c>
      <c r="G67" s="3" t="s">
        <v>3381</v>
      </c>
      <c r="H67" s="3" t="s">
        <v>3259</v>
      </c>
      <c r="I67" s="3" t="s">
        <v>3382</v>
      </c>
      <c r="J67" s="3" t="s">
        <v>633</v>
      </c>
      <c r="K67" s="3" t="str" cm="1">
        <f t="array" ref="K67">IF(SUMPRODUCT(('GHG Reduction Measures'!$A$2:$A$1078=A67)*('GHG Reduction Measures'!$Y$2:$Y$1078="Both"))&gt;0,"Quantitative and Qualitative",
  IF(SUMPRODUCT(('GHG Reduction Measures'!$A$2:$A$1078=A67)*('GHG Reduction Measures'!$Y$2:$Y$1078="Quantitative"))&gt;0,
    IF(SUMPRODUCT(('GHG Reduction Measures'!$A$2:$A$1078=A67)*('GHG Reduction Measures'!$Y$2:$Y$1078="Qualitative"))&gt;0,"Quantitative and Qualitative","Quantitative"),
    IF(SUMPRODUCT(('GHG Reduction Measures'!$A$2:$A$1078=A67)*('GHG Reduction Measures'!$Y$2:$Y$1078="Qualitative"))&gt;0,"Qualitative","None")))</f>
        <v>Qualitative</v>
      </c>
      <c r="L67" s="3" t="s">
        <v>3383</v>
      </c>
      <c r="M67" s="3" t="s">
        <v>3362</v>
      </c>
      <c r="N67" s="3" t="s">
        <v>45</v>
      </c>
      <c r="O67" s="3" t="s">
        <v>438</v>
      </c>
    </row>
    <row r="68" spans="1:16" s="3" customFormat="1" ht="102">
      <c r="A68" s="3" t="s">
        <v>336</v>
      </c>
      <c r="B68" s="19" t="s">
        <v>337</v>
      </c>
      <c r="C68" s="3" t="s">
        <v>338</v>
      </c>
      <c r="D68" s="3" t="s">
        <v>339</v>
      </c>
      <c r="E68" s="3" t="s">
        <v>3106</v>
      </c>
      <c r="F68" s="3" t="s">
        <v>438</v>
      </c>
      <c r="G68" s="3" t="s">
        <v>3384</v>
      </c>
      <c r="H68" s="3" t="s">
        <v>45</v>
      </c>
      <c r="I68" s="3" t="s">
        <v>3385</v>
      </c>
      <c r="J68" s="3" t="s">
        <v>439</v>
      </c>
      <c r="K68" s="3" t="str" cm="1">
        <f t="array" ref="K68">IF(SUMPRODUCT(('GHG Reduction Measures'!$A$2:$A$1078=A68)*('GHG Reduction Measures'!$Y$2:$Y$1078="Both"))&gt;0,"Quantitative and Qualitative",
  IF(SUMPRODUCT(('GHG Reduction Measures'!$A$2:$A$1078=A68)*('GHG Reduction Measures'!$Y$2:$Y$1078="Quantitative"))&gt;0,
    IF(SUMPRODUCT(('GHG Reduction Measures'!$A$2:$A$1078=A68)*('GHG Reduction Measures'!$Y$2:$Y$1078="Qualitative"))&gt;0,"Quantitative and Qualitative","Quantitative"),
    IF(SUMPRODUCT(('GHG Reduction Measures'!$A$2:$A$1078=A68)*('GHG Reduction Measures'!$Y$2:$Y$1078="Qualitative"))&gt;0,"Qualitative","None")))</f>
        <v>Qualitative</v>
      </c>
      <c r="L68" s="3" t="s">
        <v>3146</v>
      </c>
      <c r="M68" s="3" t="s">
        <v>3121</v>
      </c>
      <c r="N68" s="3" t="s">
        <v>45</v>
      </c>
      <c r="O68" s="3" t="s">
        <v>438</v>
      </c>
    </row>
    <row r="69" spans="1:16" ht="229.5">
      <c r="A69" s="3" t="s">
        <v>3386</v>
      </c>
      <c r="B69" s="36" t="s">
        <v>3387</v>
      </c>
      <c r="C69" s="37" t="s">
        <v>347</v>
      </c>
      <c r="D69" s="3" t="s">
        <v>348</v>
      </c>
      <c r="E69" s="3" t="s">
        <v>3126</v>
      </c>
      <c r="F69" s="3" t="s">
        <v>438</v>
      </c>
      <c r="G69" s="14" t="s">
        <v>3388</v>
      </c>
      <c r="H69" s="14" t="s">
        <v>3389</v>
      </c>
      <c r="I69" s="3" t="s">
        <v>3390</v>
      </c>
      <c r="J69" s="3" t="s">
        <v>633</v>
      </c>
      <c r="K69" s="3" t="str" cm="1">
        <f t="array" ref="K69">IF(SUMPRODUCT(('GHG Reduction Measures'!$A$2:$A$1078=A69)*('GHG Reduction Measures'!$Y$2:$Y$1078="Both"))&gt;0,"Quantitative and Qualitative",
  IF(SUMPRODUCT(('GHG Reduction Measures'!$A$2:$A$1078=A69)*('GHG Reduction Measures'!$Y$2:$Y$1078="Quantitative"))&gt;0,
    IF(SUMPRODUCT(('GHG Reduction Measures'!$A$2:$A$1078=A69)*('GHG Reduction Measures'!$Y$2:$Y$1078="Qualitative"))&gt;0,"Quantitative and Qualitative","Quantitative"),
    IF(SUMPRODUCT(('GHG Reduction Measures'!$A$2:$A$1078=A69)*('GHG Reduction Measures'!$Y$2:$Y$1078="Qualitative"))&gt;0,"Qualitative","None")))</f>
        <v>None</v>
      </c>
      <c r="L69" s="3" t="s">
        <v>3319</v>
      </c>
      <c r="M69" s="3" t="s">
        <v>3205</v>
      </c>
      <c r="N69" s="3" t="s">
        <v>45</v>
      </c>
      <c r="O69" s="3" t="s">
        <v>438</v>
      </c>
    </row>
    <row r="70" spans="1:16" ht="255">
      <c r="A70" s="3" t="s">
        <v>360</v>
      </c>
      <c r="B70" s="19" t="s">
        <v>361</v>
      </c>
      <c r="C70" s="3" t="s">
        <v>362</v>
      </c>
      <c r="D70" s="3" t="s">
        <v>363</v>
      </c>
      <c r="E70" s="3" t="s">
        <v>440</v>
      </c>
      <c r="F70" s="3" t="s">
        <v>438</v>
      </c>
      <c r="G70" s="3" t="s">
        <v>3391</v>
      </c>
      <c r="H70" s="3" t="s">
        <v>3288</v>
      </c>
      <c r="I70" s="3" t="s">
        <v>3392</v>
      </c>
      <c r="J70" s="3" t="s">
        <v>441</v>
      </c>
      <c r="K70" s="3" t="str" cm="1">
        <f t="array" ref="K70">IF(SUMPRODUCT(('GHG Reduction Measures'!$A$2:$A$1078=A70)*('GHG Reduction Measures'!$Y$2:$Y$1078="Both"))&gt;0,"Quantitative and Qualitative",
  IF(SUMPRODUCT(('GHG Reduction Measures'!$A$2:$A$1078=A70)*('GHG Reduction Measures'!$Y$2:$Y$1078="Quantitative"))&gt;0,
    IF(SUMPRODUCT(('GHG Reduction Measures'!$A$2:$A$1078=A70)*('GHG Reduction Measures'!$Y$2:$Y$1078="Qualitative"))&gt;0,"Quantitative and Qualitative","Quantitative"),
    IF(SUMPRODUCT(('GHG Reduction Measures'!$A$2:$A$1078=A70)*('GHG Reduction Measures'!$Y$2:$Y$1078="Qualitative"))&gt;0,"Qualitative","None")))</f>
        <v>Qualitative</v>
      </c>
      <c r="L70" s="3" t="s">
        <v>3393</v>
      </c>
      <c r="M70" s="3" t="s">
        <v>3394</v>
      </c>
      <c r="N70" s="3" t="s">
        <v>45</v>
      </c>
      <c r="O70" s="3" t="s">
        <v>438</v>
      </c>
    </row>
    <row r="71" spans="1:16" ht="127.5">
      <c r="A71" s="3" t="s">
        <v>350</v>
      </c>
      <c r="B71" s="19" t="s">
        <v>351</v>
      </c>
      <c r="C71" s="3" t="s">
        <v>354</v>
      </c>
      <c r="D71" s="3" t="s">
        <v>355</v>
      </c>
      <c r="E71" s="3" t="s">
        <v>3106</v>
      </c>
      <c r="F71" s="3" t="s">
        <v>438</v>
      </c>
      <c r="G71" s="3" t="s">
        <v>3395</v>
      </c>
      <c r="H71" s="3" t="s">
        <v>3220</v>
      </c>
      <c r="I71" s="3" t="s">
        <v>3396</v>
      </c>
      <c r="J71" s="3" t="s">
        <v>439</v>
      </c>
      <c r="K71" s="3" t="str" cm="1">
        <f t="array" ref="K71">IF(SUMPRODUCT(('GHG Reduction Measures'!$A$2:$A$1078=A71)*('GHG Reduction Measures'!$Y$2:$Y$1078="Both"))&gt;0,"Quantitative and Qualitative",
  IF(SUMPRODUCT(('GHG Reduction Measures'!$A$2:$A$1078=A71)*('GHG Reduction Measures'!$Y$2:$Y$1078="Quantitative"))&gt;0,
    IF(SUMPRODUCT(('GHG Reduction Measures'!$A$2:$A$1078=A71)*('GHG Reduction Measures'!$Y$2:$Y$1078="Qualitative"))&gt;0,"Quantitative and Qualitative","Quantitative"),
    IF(SUMPRODUCT(('GHG Reduction Measures'!$A$2:$A$1078=A71)*('GHG Reduction Measures'!$Y$2:$Y$1078="Qualitative"))&gt;0,"Qualitative","None")))</f>
        <v>Qualitative</v>
      </c>
      <c r="L71" s="42" t="s">
        <v>3397</v>
      </c>
      <c r="M71" s="42" t="s">
        <v>3121</v>
      </c>
      <c r="N71" s="3" t="s">
        <v>45</v>
      </c>
      <c r="O71" s="3" t="s">
        <v>438</v>
      </c>
    </row>
    <row r="72" spans="1:16" ht="76.5">
      <c r="A72" s="3" t="s">
        <v>173</v>
      </c>
      <c r="B72" s="19" t="s">
        <v>370</v>
      </c>
      <c r="C72" s="3" t="s">
        <v>175</v>
      </c>
      <c r="D72" s="3" t="s">
        <v>371</v>
      </c>
      <c r="E72" s="3" t="s">
        <v>3218</v>
      </c>
      <c r="F72" s="3" t="s">
        <v>438</v>
      </c>
      <c r="G72" s="3" t="s">
        <v>3299</v>
      </c>
      <c r="H72" s="3" t="s">
        <v>3220</v>
      </c>
      <c r="I72" s="3" t="s">
        <v>3300</v>
      </c>
      <c r="J72" s="3" t="s">
        <v>439</v>
      </c>
      <c r="K72" s="3" t="str" cm="1">
        <f t="array" ref="K72">IF(SUMPRODUCT(('GHG Reduction Measures'!$A$2:$A$1078=A72)*('GHG Reduction Measures'!$Y$2:$Y$1078="Both"))&gt;0,"Quantitative and Qualitative",
  IF(SUMPRODUCT(('GHG Reduction Measures'!$A$2:$A$1078=A72)*('GHG Reduction Measures'!$Y$2:$Y$1078="Quantitative"))&gt;0,
    IF(SUMPRODUCT(('GHG Reduction Measures'!$A$2:$A$1078=A72)*('GHG Reduction Measures'!$Y$2:$Y$1078="Qualitative"))&gt;0,"Quantitative and Qualitative","Quantitative"),
    IF(SUMPRODUCT(('GHG Reduction Measures'!$A$2:$A$1078=A72)*('GHG Reduction Measures'!$Y$2:$Y$1078="Qualitative"))&gt;0,"Qualitative","None")))</f>
        <v>Qualitative</v>
      </c>
      <c r="L72" s="3" t="s">
        <v>3301</v>
      </c>
      <c r="M72" s="3" t="s">
        <v>3241</v>
      </c>
      <c r="N72" s="3" t="s">
        <v>45</v>
      </c>
      <c r="O72" s="3" t="s">
        <v>438</v>
      </c>
    </row>
    <row r="73" spans="1:16" ht="165.75">
      <c r="A73" s="3" t="s">
        <v>365</v>
      </c>
      <c r="B73" s="46" t="s">
        <v>366</v>
      </c>
      <c r="C73" s="3" t="s">
        <v>367</v>
      </c>
      <c r="D73" s="3" t="s">
        <v>368</v>
      </c>
      <c r="E73" s="3" t="s">
        <v>3106</v>
      </c>
      <c r="F73" s="3" t="s">
        <v>438</v>
      </c>
      <c r="G73" s="17" t="s">
        <v>3398</v>
      </c>
      <c r="H73" s="17" t="s">
        <v>3399</v>
      </c>
      <c r="I73" s="3" t="s">
        <v>3400</v>
      </c>
      <c r="J73" s="3" t="s">
        <v>439</v>
      </c>
      <c r="K73" s="3" t="str" cm="1">
        <f t="array" ref="K73">IF(SUMPRODUCT(('GHG Reduction Measures'!$A$2:$A$1078=A73)*('GHG Reduction Measures'!$Y$2:$Y$1078="Both"))&gt;0,"Quantitative and Qualitative",
  IF(SUMPRODUCT(('GHG Reduction Measures'!$A$2:$A$1078=A73)*('GHG Reduction Measures'!$Y$2:$Y$1078="Quantitative"))&gt;0,
    IF(SUMPRODUCT(('GHG Reduction Measures'!$A$2:$A$1078=A73)*('GHG Reduction Measures'!$Y$2:$Y$1078="Qualitative"))&gt;0,"Quantitative and Qualitative","Quantitative"),
    IF(SUMPRODUCT(('GHG Reduction Measures'!$A$2:$A$1078=A73)*('GHG Reduction Measures'!$Y$2:$Y$1078="Qualitative"))&gt;0,"Qualitative","None")))</f>
        <v>Qualitative</v>
      </c>
      <c r="L73" s="43" t="s">
        <v>3361</v>
      </c>
      <c r="M73" s="42" t="s">
        <v>3401</v>
      </c>
      <c r="N73" s="3" t="s">
        <v>45</v>
      </c>
      <c r="O73" s="3" t="s">
        <v>438</v>
      </c>
    </row>
    <row r="74" spans="1:16" ht="127.5">
      <c r="A74" s="3" t="s">
        <v>372</v>
      </c>
      <c r="B74" s="19" t="s">
        <v>373</v>
      </c>
      <c r="C74" s="3" t="s">
        <v>376</v>
      </c>
      <c r="D74" s="3" t="s">
        <v>377</v>
      </c>
      <c r="E74" s="3" t="s">
        <v>3106</v>
      </c>
      <c r="F74" s="3" t="s">
        <v>438</v>
      </c>
      <c r="G74" s="3" t="s">
        <v>3402</v>
      </c>
      <c r="H74" s="3" t="s">
        <v>3220</v>
      </c>
      <c r="I74" s="3" t="s">
        <v>3403</v>
      </c>
      <c r="J74" s="3" t="s">
        <v>441</v>
      </c>
      <c r="K74" s="3" t="str" cm="1">
        <f t="array" ref="K74">IF(SUMPRODUCT(('GHG Reduction Measures'!$A$2:$A$1078=A74)*('GHG Reduction Measures'!$Y$2:$Y$1078="Both"))&gt;0,"Quantitative and Qualitative",
  IF(SUMPRODUCT(('GHG Reduction Measures'!$A$2:$A$1078=A74)*('GHG Reduction Measures'!$Y$2:$Y$1078="Quantitative"))&gt;0,
    IF(SUMPRODUCT(('GHG Reduction Measures'!$A$2:$A$1078=A74)*('GHG Reduction Measures'!$Y$2:$Y$1078="Qualitative"))&gt;0,"Quantitative and Qualitative","Quantitative"),
    IF(SUMPRODUCT(('GHG Reduction Measures'!$A$2:$A$1078=A74)*('GHG Reduction Measures'!$Y$2:$Y$1078="Qualitative"))&gt;0,"Qualitative","None")))</f>
        <v>Qualitative</v>
      </c>
      <c r="L74" s="3" t="s">
        <v>45</v>
      </c>
      <c r="M74" s="16" t="s">
        <v>3404</v>
      </c>
      <c r="N74" s="3" t="s">
        <v>45</v>
      </c>
      <c r="O74" s="3" t="s">
        <v>438</v>
      </c>
    </row>
    <row r="75" spans="1:16" ht="369.75">
      <c r="A75" s="3" t="s">
        <v>378</v>
      </c>
      <c r="B75" s="19" t="s">
        <v>379</v>
      </c>
      <c r="C75" s="3" t="s">
        <v>380</v>
      </c>
      <c r="D75" s="3" t="s">
        <v>381</v>
      </c>
      <c r="E75" s="3" t="s">
        <v>3106</v>
      </c>
      <c r="F75" s="3" t="s">
        <v>438</v>
      </c>
      <c r="G75" s="3" t="s">
        <v>3405</v>
      </c>
      <c r="H75" s="3" t="s">
        <v>3406</v>
      </c>
      <c r="I75" s="3" t="s">
        <v>3407</v>
      </c>
      <c r="J75" s="3" t="s">
        <v>633</v>
      </c>
      <c r="K75" s="3" t="str" cm="1">
        <f t="array" ref="K75">IF(SUMPRODUCT(('GHG Reduction Measures'!$A$2:$A$1078=A75)*('GHG Reduction Measures'!$Y$2:$Y$1078="Both"))&gt;0,"Quantitative and Qualitative",
  IF(SUMPRODUCT(('GHG Reduction Measures'!$A$2:$A$1078=A75)*('GHG Reduction Measures'!$Y$2:$Y$1078="Quantitative"))&gt;0,
    IF(SUMPRODUCT(('GHG Reduction Measures'!$A$2:$A$1078=A75)*('GHG Reduction Measures'!$Y$2:$Y$1078="Qualitative"))&gt;0,"Quantitative and Qualitative","Quantitative"),
    IF(SUMPRODUCT(('GHG Reduction Measures'!$A$2:$A$1078=A75)*('GHG Reduction Measures'!$Y$2:$Y$1078="Qualitative"))&gt;0,"Qualitative","None")))</f>
        <v>Qualitative</v>
      </c>
      <c r="L75" s="16" t="s">
        <v>3408</v>
      </c>
      <c r="M75" s="16" t="s">
        <v>3205</v>
      </c>
      <c r="N75" s="3" t="s">
        <v>3232</v>
      </c>
      <c r="O75" s="3" t="s">
        <v>438</v>
      </c>
    </row>
    <row r="76" spans="1:16" ht="127.5">
      <c r="A76" s="3" t="s">
        <v>382</v>
      </c>
      <c r="B76" s="19" t="s">
        <v>3409</v>
      </c>
      <c r="C76" s="3" t="s">
        <v>384</v>
      </c>
      <c r="D76" s="3" t="s">
        <v>385</v>
      </c>
      <c r="E76" s="3" t="s">
        <v>3106</v>
      </c>
      <c r="F76" s="3" t="s">
        <v>3410</v>
      </c>
      <c r="G76" s="3" t="s">
        <v>3411</v>
      </c>
      <c r="H76" s="3" t="s">
        <v>3220</v>
      </c>
      <c r="I76" s="3" t="s">
        <v>3412</v>
      </c>
      <c r="J76" s="3" t="s">
        <v>633</v>
      </c>
      <c r="K76" s="3" t="str" cm="1">
        <f t="array" ref="K76">IF(SUMPRODUCT(('GHG Reduction Measures'!$A$2:$A$1078=A76)*('GHG Reduction Measures'!$Y$2:$Y$1078="Both"))&gt;0,"Quantitative and Qualitative",
  IF(SUMPRODUCT(('GHG Reduction Measures'!$A$2:$A$1078=A76)*('GHG Reduction Measures'!$Y$2:$Y$1078="Quantitative"))&gt;0,
    IF(SUMPRODUCT(('GHG Reduction Measures'!$A$2:$A$1078=A76)*('GHG Reduction Measures'!$Y$2:$Y$1078="Qualitative"))&gt;0,"Quantitative and Qualitative","Quantitative"),
    IF(SUMPRODUCT(('GHG Reduction Measures'!$A$2:$A$1078=A76)*('GHG Reduction Measures'!$Y$2:$Y$1078="Qualitative"))&gt;0,"Qualitative","None")))</f>
        <v>Qualitative</v>
      </c>
      <c r="L76" s="16" t="s">
        <v>3319</v>
      </c>
      <c r="M76" s="16" t="s">
        <v>3205</v>
      </c>
      <c r="N76" s="3" t="s">
        <v>45</v>
      </c>
      <c r="O76" s="3" t="s">
        <v>438</v>
      </c>
    </row>
    <row r="77" spans="1:16" ht="229.5">
      <c r="A77" s="3" t="s">
        <v>386</v>
      </c>
      <c r="B77" s="19" t="s">
        <v>387</v>
      </c>
      <c r="C77" s="3" t="s">
        <v>388</v>
      </c>
      <c r="D77" s="3" t="s">
        <v>389</v>
      </c>
      <c r="E77" s="3" t="s">
        <v>3218</v>
      </c>
      <c r="F77" s="3" t="s">
        <v>438</v>
      </c>
      <c r="G77" s="3" t="s">
        <v>3413</v>
      </c>
      <c r="H77" s="3" t="s">
        <v>3144</v>
      </c>
      <c r="I77" s="3" t="s">
        <v>3414</v>
      </c>
      <c r="J77" s="3" t="s">
        <v>633</v>
      </c>
      <c r="K77" s="3" t="str" cm="1">
        <f t="array" ref="K77">IF(SUMPRODUCT(('GHG Reduction Measures'!$A$2:$A$1078=A77)*('GHG Reduction Measures'!$Y$2:$Y$1078="Both"))&gt;0,"Quantitative and Qualitative",
  IF(SUMPRODUCT(('GHG Reduction Measures'!$A$2:$A$1078=A77)*('GHG Reduction Measures'!$Y$2:$Y$1078="Quantitative"))&gt;0,
    IF(SUMPRODUCT(('GHG Reduction Measures'!$A$2:$A$1078=A77)*('GHG Reduction Measures'!$Y$2:$Y$1078="Qualitative"))&gt;0,"Quantitative and Qualitative","Quantitative"),
    IF(SUMPRODUCT(('GHG Reduction Measures'!$A$2:$A$1078=A77)*('GHG Reduction Measures'!$Y$2:$Y$1078="Qualitative"))&gt;0,"Qualitative","None")))</f>
        <v>Qualitative</v>
      </c>
      <c r="L77" s="16" t="s">
        <v>3415</v>
      </c>
      <c r="M77" s="16" t="s">
        <v>3306</v>
      </c>
      <c r="N77" s="3" t="s">
        <v>3131</v>
      </c>
      <c r="O77" s="3" t="s">
        <v>438</v>
      </c>
    </row>
    <row r="78" spans="1:16" s="3" customFormat="1" ht="178.5">
      <c r="A78" s="3" t="s">
        <v>390</v>
      </c>
      <c r="B78" s="19" t="s">
        <v>3416</v>
      </c>
      <c r="C78" s="3" t="s">
        <v>392</v>
      </c>
      <c r="D78" s="3" t="s">
        <v>393</v>
      </c>
      <c r="E78" s="3" t="s">
        <v>3106</v>
      </c>
      <c r="F78" s="3" t="s">
        <v>3410</v>
      </c>
      <c r="G78" s="3" t="s">
        <v>3417</v>
      </c>
      <c r="H78" s="3" t="s">
        <v>3220</v>
      </c>
      <c r="I78" s="3" t="s">
        <v>3418</v>
      </c>
      <c r="J78" s="3" t="s">
        <v>633</v>
      </c>
      <c r="K78" s="3" t="str" cm="1">
        <f t="array" ref="K78">IF(SUMPRODUCT(('GHG Reduction Measures'!$A$2:$A$1078=A78)*('GHG Reduction Measures'!$Y$2:$Y$1078="Both"))&gt;0,"Quantitative and Qualitative",
  IF(SUMPRODUCT(('GHG Reduction Measures'!$A$2:$A$1078=A78)*('GHG Reduction Measures'!$Y$2:$Y$1078="Quantitative"))&gt;0,
    IF(SUMPRODUCT(('GHG Reduction Measures'!$A$2:$A$1078=A78)*('GHG Reduction Measures'!$Y$2:$Y$1078="Qualitative"))&gt;0,"Quantitative and Qualitative","Quantitative"),
    IF(SUMPRODUCT(('GHG Reduction Measures'!$A$2:$A$1078=A78)*('GHG Reduction Measures'!$Y$2:$Y$1078="Qualitative"))&gt;0,"Qualitative","None")))</f>
        <v>Qualitative</v>
      </c>
      <c r="L78" s="16" t="s">
        <v>3319</v>
      </c>
      <c r="M78" s="3" t="s">
        <v>3205</v>
      </c>
      <c r="N78" s="3" t="s">
        <v>45</v>
      </c>
      <c r="O78" s="3" t="s">
        <v>438</v>
      </c>
    </row>
    <row r="79" spans="1:16" s="20" customFormat="1" ht="140.25">
      <c r="A79" s="3" t="s">
        <v>395</v>
      </c>
      <c r="B79" s="19" t="s">
        <v>396</v>
      </c>
      <c r="C79" s="3" t="s">
        <v>3074</v>
      </c>
      <c r="D79" s="3" t="s">
        <v>398</v>
      </c>
      <c r="E79" s="3" t="s">
        <v>3126</v>
      </c>
      <c r="F79" s="3" t="s">
        <v>438</v>
      </c>
      <c r="G79" s="3" t="s">
        <v>3419</v>
      </c>
      <c r="H79" s="3" t="s">
        <v>3420</v>
      </c>
      <c r="I79" s="3" t="s">
        <v>3421</v>
      </c>
      <c r="J79" s="3" t="s">
        <v>633</v>
      </c>
      <c r="K79" s="3" t="str" cm="1">
        <f t="array" ref="K79">IF(SUMPRODUCT(('GHG Reduction Measures'!$A$2:$A$1078=A79)*('GHG Reduction Measures'!$Y$2:$Y$1078="Both"))&gt;0,"Quantitative and Qualitative",
  IF(SUMPRODUCT(('GHG Reduction Measures'!$A$2:$A$1078=A79)*('GHG Reduction Measures'!$Y$2:$Y$1078="Quantitative"))&gt;0,
    IF(SUMPRODUCT(('GHG Reduction Measures'!$A$2:$A$1078=A79)*('GHG Reduction Measures'!$Y$2:$Y$1078="Qualitative"))&gt;0,"Quantitative and Qualitative","Quantitative"),
    IF(SUMPRODUCT(('GHG Reduction Measures'!$A$2:$A$1078=A79)*('GHG Reduction Measures'!$Y$2:$Y$1078="Qualitative"))&gt;0,"Qualitative","None")))</f>
        <v>Qualitative</v>
      </c>
      <c r="L79" s="16" t="s">
        <v>3146</v>
      </c>
      <c r="M79" s="16" t="s">
        <v>3404</v>
      </c>
      <c r="N79" s="3" t="s">
        <v>45</v>
      </c>
      <c r="O79" s="3" t="s">
        <v>438</v>
      </c>
      <c r="P79" s="1"/>
    </row>
    <row r="80" spans="1:16" ht="140.25">
      <c r="A80" s="3" t="s">
        <v>327</v>
      </c>
      <c r="B80" s="19" t="s">
        <v>2424</v>
      </c>
      <c r="C80" s="3" t="s">
        <v>329</v>
      </c>
      <c r="D80" s="3" t="s">
        <v>330</v>
      </c>
      <c r="E80" s="3" t="s">
        <v>3126</v>
      </c>
      <c r="F80" s="3" t="s">
        <v>438</v>
      </c>
      <c r="G80" s="3" t="s">
        <v>3422</v>
      </c>
      <c r="H80" s="3" t="s">
        <v>3423</v>
      </c>
      <c r="I80" s="3" t="s">
        <v>3424</v>
      </c>
      <c r="J80" s="3" t="s">
        <v>439</v>
      </c>
      <c r="K80" s="3" t="str" cm="1">
        <f t="array" ref="K80">IF(SUMPRODUCT(('GHG Reduction Measures'!$A$2:$A$1078=A80)*('GHG Reduction Measures'!$Y$2:$Y$1078="Both"))&gt;0,"Quantitative and Qualitative",
  IF(SUMPRODUCT(('GHG Reduction Measures'!$A$2:$A$1078=A80)*('GHG Reduction Measures'!$Y$2:$Y$1078="Quantitative"))&gt;0,
    IF(SUMPRODUCT(('GHG Reduction Measures'!$A$2:$A$1078=A80)*('GHG Reduction Measures'!$Y$2:$Y$1078="Qualitative"))&gt;0,"Quantitative and Qualitative","Quantitative"),
    IF(SUMPRODUCT(('GHG Reduction Measures'!$A$2:$A$1078=A80)*('GHG Reduction Measures'!$Y$2:$Y$1078="Qualitative"))&gt;0,"Qualitative","None")))</f>
        <v>Qualitative</v>
      </c>
      <c r="L80" s="3" t="s">
        <v>3425</v>
      </c>
      <c r="M80" s="3" t="s">
        <v>3404</v>
      </c>
      <c r="N80" s="3" t="s">
        <v>45</v>
      </c>
      <c r="O80" s="3" t="s">
        <v>438</v>
      </c>
    </row>
    <row r="81" spans="1:15" ht="89.25">
      <c r="A81" s="3" t="s">
        <v>400</v>
      </c>
      <c r="B81" s="19" t="s">
        <v>401</v>
      </c>
      <c r="C81" s="3" t="s">
        <v>402</v>
      </c>
      <c r="D81" s="3" t="s">
        <v>403</v>
      </c>
      <c r="E81" s="3" t="s">
        <v>3106</v>
      </c>
      <c r="F81" s="3" t="s">
        <v>438</v>
      </c>
      <c r="G81" s="3" t="s">
        <v>438</v>
      </c>
      <c r="H81" s="3" t="s">
        <v>45</v>
      </c>
      <c r="I81" s="3" t="s">
        <v>3426</v>
      </c>
      <c r="J81" s="3" t="s">
        <v>441</v>
      </c>
      <c r="K81" s="3" t="str" cm="1">
        <f t="array" ref="K81">IF(SUMPRODUCT(('GHG Reduction Measures'!$A$2:$A$1078=A81)*('GHG Reduction Measures'!$Y$2:$Y$1078="Both"))&gt;0,"Quantitative and Qualitative",
  IF(SUMPRODUCT(('GHG Reduction Measures'!$A$2:$A$1078=A81)*('GHG Reduction Measures'!$Y$2:$Y$1078="Quantitative"))&gt;0,
    IF(SUMPRODUCT(('GHG Reduction Measures'!$A$2:$A$1078=A81)*('GHG Reduction Measures'!$Y$2:$Y$1078="Qualitative"))&gt;0,"Quantitative and Qualitative","Quantitative"),
    IF(SUMPRODUCT(('GHG Reduction Measures'!$A$2:$A$1078=A81)*('GHG Reduction Measures'!$Y$2:$Y$1078="Qualitative"))&gt;0,"Qualitative","None")))</f>
        <v>Qualitative</v>
      </c>
      <c r="L81" s="3" t="s">
        <v>3427</v>
      </c>
      <c r="M81" s="3" t="s">
        <v>3205</v>
      </c>
      <c r="N81" s="3" t="s">
        <v>3122</v>
      </c>
      <c r="O81" s="3" t="s">
        <v>438</v>
      </c>
    </row>
    <row r="298" spans="2:8" ht="13.5">
      <c r="B298" s="13"/>
      <c r="G298" s="17"/>
      <c r="H298" s="17"/>
    </row>
  </sheetData>
  <autoFilter ref="A1:O81" xr:uid="{34F08401-1E85-4E6C-9092-D8456DB8AD91}">
    <filterColumn colId="4" showButton="0"/>
    <filterColumn colId="6" showButton="0"/>
    <filterColumn colId="7" showButton="0"/>
  </autoFilter>
  <mergeCells count="12">
    <mergeCell ref="A1:A2"/>
    <mergeCell ref="B1:B2"/>
    <mergeCell ref="C1:C2"/>
    <mergeCell ref="J1:J2"/>
    <mergeCell ref="K1:K2"/>
    <mergeCell ref="O1:O2"/>
    <mergeCell ref="N1:N2"/>
    <mergeCell ref="D1:D2"/>
    <mergeCell ref="M1:M2"/>
    <mergeCell ref="L1:L2"/>
    <mergeCell ref="G1:I1"/>
    <mergeCell ref="E1:F1"/>
  </mergeCells>
  <phoneticPr fontId="11" type="noConversion"/>
  <dataValidations count="1">
    <dataValidation type="list" allowBlank="1" showInputMessage="1" showErrorMessage="1" sqref="N67:N75 N77:N1048576 N3:N65" xr:uid="{FBD44D52-22FB-4720-83C4-44B33B3AF2B8}">
      <formula1>#REF!</formula1>
    </dataValidation>
  </dataValidations>
  <hyperlinks>
    <hyperlink ref="B3" r:id="rId1" xr:uid="{5F98010C-849B-43F9-8177-4CF129602E1A}"/>
    <hyperlink ref="B4" r:id="rId2" xr:uid="{BC8B7AEE-F902-4A2A-8076-612B63CF43D4}"/>
    <hyperlink ref="B5" r:id="rId3" xr:uid="{97D03944-E036-467B-A38F-2F3F4A65260B}"/>
    <hyperlink ref="B7" r:id="rId4" xr:uid="{7735376A-5ADE-44D1-99CF-B1FC4531972A}"/>
    <hyperlink ref="B6" r:id="rId5" xr:uid="{ED205968-3444-453D-9006-D2432BEBF088}"/>
    <hyperlink ref="B8" r:id="rId6" xr:uid="{1C056A0C-BB3B-4D20-95BD-4CB39C910F2B}"/>
    <hyperlink ref="B9" r:id="rId7" xr:uid="{BAB75FCB-E3BF-4F67-B5B8-F1C9B7B65349}"/>
    <hyperlink ref="B11" r:id="rId8" xr:uid="{20993EC2-1115-4294-8847-132F8A727EB9}"/>
    <hyperlink ref="B10" r:id="rId9" xr:uid="{87DA138E-D81A-4C27-A660-752C9EF0C283}"/>
    <hyperlink ref="B13" r:id="rId10" xr:uid="{AB51B6EF-8E49-453A-97C1-063D9417EC7A}"/>
    <hyperlink ref="B14" r:id="rId11" xr:uid="{3659C763-9A45-4C65-B929-3C961256AF8D}"/>
    <hyperlink ref="B15" r:id="rId12" xr:uid="{B3F80622-A4F7-4FBB-9469-722C427B0817}"/>
    <hyperlink ref="B12" r:id="rId13" xr:uid="{5F571E3F-4744-4096-80DB-5A687C2F4107}"/>
    <hyperlink ref="B16" r:id="rId14" xr:uid="{90441F1A-0480-4A65-A818-2E8244781834}"/>
    <hyperlink ref="B17" r:id="rId15" xr:uid="{6C9A58C4-52CD-4D39-A9E0-8245AF3D420E}"/>
    <hyperlink ref="B18" r:id="rId16" xr:uid="{5EDA58F6-AADF-4080-B56C-00C4B74757CE}"/>
    <hyperlink ref="B19" r:id="rId17" xr:uid="{FCF7D326-DF5E-439A-B8D0-C03D0BDC8206}"/>
    <hyperlink ref="B20" r:id="rId18" xr:uid="{A85422DA-4FC4-4A4F-AD27-056031A429D5}"/>
    <hyperlink ref="B21" r:id="rId19" xr:uid="{E7A36F13-E20B-4A42-9DFF-17E97C1BFCF9}"/>
    <hyperlink ref="B22" r:id="rId20" xr:uid="{F5CB05B5-3179-42E6-89A5-87871E6B664E}"/>
    <hyperlink ref="B23" r:id="rId21" xr:uid="{19BF9A72-8027-4A98-BD87-D165262388AB}"/>
    <hyperlink ref="B25" r:id="rId22" xr:uid="{CD528836-57BB-44CB-BD02-971F127815CF}"/>
    <hyperlink ref="B27" r:id="rId23" xr:uid="{7701A160-7645-4F23-BA26-033AB11B7479}"/>
    <hyperlink ref="B24" r:id="rId24" xr:uid="{A198BA99-DCE8-4283-9BD7-8F79FE546CC1}"/>
    <hyperlink ref="B28" r:id="rId25" xr:uid="{93A32BB0-04DD-475F-85E4-2C15E24C7217}"/>
    <hyperlink ref="B29" r:id="rId26" xr:uid="{75A7F1A1-18F4-49D8-8D9E-3E0B5D07E90F}"/>
    <hyperlink ref="B30" r:id="rId27" xr:uid="{999C4B03-189F-4704-85FC-B7EA552E42D9}"/>
    <hyperlink ref="B36" r:id="rId28" xr:uid="{E820861E-587C-4083-BF5F-C446DD766E48}"/>
    <hyperlink ref="B37" r:id="rId29" xr:uid="{E9B45E27-0849-475A-B82D-44D95605F829}"/>
    <hyperlink ref="B39" r:id="rId30" xr:uid="{BD6DB687-6965-41DF-A077-C92D5DE73A24}"/>
    <hyperlink ref="B40" r:id="rId31" xr:uid="{B54E3AC4-5986-4C61-99FC-340692BD86BC}"/>
    <hyperlink ref="B41" r:id="rId32" xr:uid="{76AF52CE-334F-4691-8C30-D22DA8381321}"/>
    <hyperlink ref="B42" r:id="rId33" display="https://www.epa.gov/system/files/documents/2024-03/louisville-ky-in-msa-pcap.pdf" xr:uid="{6E074D32-85C0-4C5B-A13E-7A0672666015}"/>
    <hyperlink ref="B43" r:id="rId34" xr:uid="{3554F66B-2FD5-4141-AA2F-DEDB522BE1ED}"/>
    <hyperlink ref="B44" r:id="rId35" xr:uid="{A2CBA330-9550-4780-B937-39A9AF6CEC17}"/>
    <hyperlink ref="B38" r:id="rId36" xr:uid="{21C62EB1-1092-432A-AAB8-E6EDE9388279}"/>
    <hyperlink ref="B46" r:id="rId37" display="https://www.epa.gov/system/files/documents/2024-03/2024-0301-gnrc-nashville-msa-pcap.pdf" xr:uid="{B6187E86-F6B8-4AB5-AC73-3BA850ADE966}"/>
    <hyperlink ref="B47" r:id="rId38" display="https://www.epa.gov/system/files/documents/2024-03/5d-98t73601-0-las-vegas-henderson-paradise-msa-priority-climate-action-plan.pdf" xr:uid="{BE670E14-A6B8-42E8-81E5-A74D233B49EB}"/>
    <hyperlink ref="B48" r:id="rId39" xr:uid="{39CAE484-67F9-4990-B7BF-A332561F3CD9}"/>
    <hyperlink ref="B50" r:id="rId40" xr:uid="{6AD8A5B9-1876-4709-A1ED-D7D06A08714E}"/>
    <hyperlink ref="B51" r:id="rId41" xr:uid="{DECE2056-3F66-4F4C-8B51-B642272E81E4}"/>
    <hyperlink ref="B52" r:id="rId42" xr:uid="{F2318A85-0D47-4D78-BC81-B6D11527BE73}"/>
    <hyperlink ref="B53" r:id="rId43" xr:uid="{A838F201-2C10-43E3-8EBD-761AC7B2D8BA}"/>
    <hyperlink ref="B54" r:id="rId44" xr:uid="{E88795EB-8950-45B3-B9F6-366EFEEE5BF7}"/>
    <hyperlink ref="B56" r:id="rId45" xr:uid="{888FDF9F-A3BC-4B4D-96B5-B6999542B7E5}"/>
    <hyperlink ref="B57" r:id="rId46" xr:uid="{A8EF53F6-9D63-4470-8782-A341798DF019}"/>
    <hyperlink ref="B59" r:id="rId47" xr:uid="{6EBE9136-A7B5-441E-A779-BCDE99EE5E9C}"/>
    <hyperlink ref="B60" r:id="rId48" display="https://www.epa.gov/system/files/documents/2024-03/san-benito-and-santa-clara-counties-pcap.pdf" xr:uid="{BCB5D643-3E0C-456B-9CF2-02719F983E43}"/>
    <hyperlink ref="B61" r:id="rId49" xr:uid="{FA2C8A44-AB69-4021-B4B7-48B746117B36}"/>
    <hyperlink ref="B62" r:id="rId50" display="https://www.epa.gov/system/files/documents/2024-03/msa-san-juan-puerto-rico-pcap-cprg.pdf" xr:uid="{B8053BB8-B71A-44CD-9200-C2B2E2B88A20}"/>
    <hyperlink ref="B63" r:id="rId51" xr:uid="{50B1D66B-06B0-435A-9E59-B14D5685EB13}"/>
    <hyperlink ref="B64" r:id="rId52" xr:uid="{E7EE0587-3518-4976-BDBE-E5416F86FA6F}"/>
    <hyperlink ref="B65" r:id="rId53" xr:uid="{524FFCD1-0623-46F3-89C6-58D4DF208C98}"/>
    <hyperlink ref="B67" r:id="rId54" xr:uid="{6BA5EDEB-648C-42F8-8142-AADA8A34B594}"/>
    <hyperlink ref="B68" r:id="rId55" xr:uid="{E2739040-20DB-49B9-8640-88B16B372DB6}"/>
    <hyperlink ref="B69" r:id="rId56" display="https://www.epa.gov/system/files/documents/2024-03/greater-worcester-msa-priority-climate-action-plan.pdf" xr:uid="{60E418A5-B1F1-4E6D-92B0-682F9D5FA5C6}"/>
    <hyperlink ref="B70" r:id="rId57" xr:uid="{DC18682E-2480-4BAA-9A7D-62F4254164F3}"/>
    <hyperlink ref="B71" r:id="rId58" xr:uid="{4C71B9DD-945A-4BAD-8264-1EA1972B2102}"/>
    <hyperlink ref="B72" r:id="rId59" xr:uid="{F720BBE5-B0F1-4ACF-82F5-CB3B7ED3161D}"/>
    <hyperlink ref="B73" r:id="rId60" xr:uid="{D93FC3FD-71F1-4349-9650-320187846868}"/>
    <hyperlink ref="B74" r:id="rId61" xr:uid="{51F86992-FA78-44EE-B84C-321131C95FA0}"/>
    <hyperlink ref="B75" r:id="rId62" xr:uid="{BDB35092-E8AC-469A-BB1A-6168EB1836C8}"/>
    <hyperlink ref="B76" r:id="rId63" display="https://www.epa.gov/system/files/documents/2024-03/5d-98t76801-los-angeles-long-beach-anaheim-msa_pcap.pdf" xr:uid="{E47BD433-9B99-4483-8F0E-463A58E9A430}"/>
    <hyperlink ref="B77" r:id="rId64" xr:uid="{754FDC88-062D-4607-A317-7AF279EDDABA}"/>
    <hyperlink ref="B78" r:id="rId65" display="https://www.epa.gov/system/files/documents/2024-03/5d-98t76601-riverside-san-bernardino-ontario-pcap.pdf" xr:uid="{6E5A0BC4-3FE0-4DE7-AB4B-5A7B2CD7AE1C}"/>
    <hyperlink ref="B79" r:id="rId66" xr:uid="{9E451A0E-09B4-41B0-99C6-132F8C9059AB}"/>
    <hyperlink ref="B80" r:id="rId67" display="https://www.epa.gov/system/files/documents/2024-03/st-louis-mo-il-msa-pcap.pdf  " xr:uid="{A6B3553E-7218-4B86-8A36-0999031BD8A4}"/>
    <hyperlink ref="B81" r:id="rId68" display="https://www.epa.gov/system/files/documents/2024-03/cheyenne-msa-pcap.pdf  " xr:uid="{0623D974-4736-4549-8F2B-4E7F72E0492B}"/>
    <hyperlink ref="B55" r:id="rId69" display="https://www.epa.gov/system/files/documents/2024-03/5d-98t72801-ventura-county-msa-pcap.pdf" xr:uid="{1E93917E-6954-426E-9099-8A4CA475A749}"/>
    <hyperlink ref="B58" r:id="rId70" xr:uid="{C8AA9955-50A8-4615-A621-9FF4BDCF4B7C}"/>
    <hyperlink ref="B33" r:id="rId71" xr:uid="{82113D6B-5A4C-4D6D-9E94-7C188A8C9D2D}"/>
    <hyperlink ref="B66" r:id="rId72" xr:uid="{ADF4F063-C2BE-4024-B426-A78C3FC9EA72}"/>
    <hyperlink ref="B49" r:id="rId73" xr:uid="{CC93EE31-477F-458B-AC78-EF50F7364D08}"/>
    <hyperlink ref="B31" r:id="rId74" xr:uid="{0E31F799-B3A4-4DF7-9232-A5699CF0BA45}"/>
    <hyperlink ref="B35" r:id="rId75" xr:uid="{FD6B3FF0-A2B6-4A9F-B133-23025968ACB2}"/>
    <hyperlink ref="B32" r:id="rId76" xr:uid="{E70C96C2-98CE-47CF-88D8-97A7091A17CD}"/>
    <hyperlink ref="B26" r:id="rId77" xr:uid="{568094FB-F145-4147-8EF4-9B037A57330E}"/>
    <hyperlink ref="B45" r:id="rId78" xr:uid="{D512439D-6121-499F-A36E-6B7616DC2141}"/>
  </hyperlinks>
  <pageMargins left="0.7" right="0.7" top="0.75" bottom="0.75" header="0.3" footer="0.3"/>
  <legacyDrawing r:id="rId79"/>
  <extLst>
    <ext xmlns:x14="http://schemas.microsoft.com/office/spreadsheetml/2009/9/main" uri="{CCE6A557-97BC-4b89-ADB6-D9C93CAAB3DF}">
      <x14:dataValidations xmlns:xm="http://schemas.microsoft.com/office/excel/2006/main" count="3">
        <x14:dataValidation type="list" allowBlank="1" showInputMessage="1" showErrorMessage="1" xr:uid="{7ED12045-04D8-4590-A05C-FCF5FB510732}">
          <x14:formula1>
            <xm:f>Lists!$S$2:$S$5</xm:f>
          </x14:formula1>
          <xm:sqref>K299:K1048576 J3:J1048576</xm:sqref>
        </x14:dataValidation>
        <x14:dataValidation type="list" allowBlank="1" showInputMessage="1" showErrorMessage="1" xr:uid="{F0A1C4F0-CE70-429E-AC91-0E452993F584}">
          <x14:formula1>
            <xm:f>Lists!$U$2:$U$5</xm:f>
          </x14:formula1>
          <xm:sqref>E67:E72 E3:E65 E74:E1048576</xm:sqref>
        </x14:dataValidation>
        <x14:dataValidation type="list" allowBlank="1" showInputMessage="1" showErrorMessage="1" xr:uid="{B57881FE-C503-4AFE-BAAE-98B4003B2C9E}">
          <x14:formula1>
            <xm:f>Lists!$I$2:$I$136</xm:f>
          </x14:formula1>
          <xm:sqref>D28:D29 D25:D26 D40:D43 D46:D48 D53:D57 D61:D62 D64 D4:D21 D69:D79 D298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C791E-F59E-4866-BE08-70F3777F092E}">
  <sheetPr>
    <tabColor theme="9" tint="0.79998168889431442"/>
  </sheetPr>
  <dimension ref="A1:J297"/>
  <sheetViews>
    <sheetView workbookViewId="0">
      <pane ySplit="1" topLeftCell="A2" activePane="bottomLeft" state="frozen"/>
      <selection pane="bottomLeft" activeCell="I2" sqref="I2"/>
    </sheetView>
  </sheetViews>
  <sheetFormatPr defaultRowHeight="15"/>
  <cols>
    <col min="1" max="2" width="20.85546875" style="27" customWidth="1"/>
    <col min="3" max="3" width="12.7109375" style="27" customWidth="1"/>
    <col min="4" max="4" width="10.140625" style="27" customWidth="1"/>
    <col min="5" max="5" width="14.42578125" style="3" customWidth="1"/>
    <col min="6" max="6" width="11.85546875" style="3" customWidth="1"/>
    <col min="7" max="8" width="13.42578125" style="3" customWidth="1"/>
    <col min="9" max="9" width="14.140625" style="3" customWidth="1"/>
    <col min="10" max="10" width="13.85546875" style="3" customWidth="1"/>
  </cols>
  <sheetData>
    <row r="1" spans="1:10" ht="60.4" customHeight="1">
      <c r="A1" s="31" t="s">
        <v>2</v>
      </c>
      <c r="B1" s="31" t="s">
        <v>3</v>
      </c>
      <c r="C1" s="31" t="s">
        <v>6</v>
      </c>
      <c r="D1" s="31" t="s">
        <v>7</v>
      </c>
      <c r="E1" s="28" t="s">
        <v>3428</v>
      </c>
      <c r="F1" s="28" t="s">
        <v>3429</v>
      </c>
      <c r="G1" s="28" t="s">
        <v>431</v>
      </c>
      <c r="H1" s="28" t="s">
        <v>3430</v>
      </c>
      <c r="I1" s="28" t="s">
        <v>3431</v>
      </c>
      <c r="J1" s="28" t="s">
        <v>3432</v>
      </c>
    </row>
    <row r="2" spans="1:10" ht="89.25">
      <c r="A2" s="3" t="s">
        <v>25</v>
      </c>
      <c r="B2" s="19" t="s">
        <v>26</v>
      </c>
      <c r="C2" s="3" t="s">
        <v>29</v>
      </c>
      <c r="D2" s="3" t="s">
        <v>30</v>
      </c>
      <c r="E2" s="3" t="s">
        <v>441</v>
      </c>
      <c r="F2" s="3" t="s">
        <v>438</v>
      </c>
      <c r="G2" s="3" t="s">
        <v>441</v>
      </c>
      <c r="H2" s="3" t="s">
        <v>438</v>
      </c>
      <c r="I2" s="3" t="s">
        <v>440</v>
      </c>
      <c r="J2" s="3" t="s">
        <v>438</v>
      </c>
    </row>
    <row r="3" spans="1:10" ht="63.75">
      <c r="A3" s="3" t="s">
        <v>40</v>
      </c>
      <c r="B3" s="19" t="s">
        <v>41</v>
      </c>
      <c r="C3" s="3" t="s">
        <v>42</v>
      </c>
      <c r="D3" s="3" t="s">
        <v>43</v>
      </c>
      <c r="E3" s="3" t="s">
        <v>441</v>
      </c>
      <c r="F3" s="3" t="s">
        <v>438</v>
      </c>
      <c r="G3" s="3" t="s">
        <v>441</v>
      </c>
      <c r="H3" s="3" t="s">
        <v>438</v>
      </c>
      <c r="I3" s="3" t="s">
        <v>550</v>
      </c>
      <c r="J3" s="3" t="s">
        <v>3433</v>
      </c>
    </row>
    <row r="4" spans="1:10" ht="76.5">
      <c r="A4" s="3" t="s">
        <v>46</v>
      </c>
      <c r="B4" s="19" t="s">
        <v>47</v>
      </c>
      <c r="C4" s="3" t="s">
        <v>48</v>
      </c>
      <c r="D4" s="3" t="s">
        <v>49</v>
      </c>
      <c r="E4" s="3" t="s">
        <v>439</v>
      </c>
      <c r="F4" s="3" t="s">
        <v>1966</v>
      </c>
      <c r="G4" s="3" t="s">
        <v>439</v>
      </c>
      <c r="H4" s="3" t="s">
        <v>1966</v>
      </c>
      <c r="I4" s="3" t="s">
        <v>440</v>
      </c>
      <c r="J4" s="3" t="s">
        <v>438</v>
      </c>
    </row>
    <row r="5" spans="1:10" ht="51">
      <c r="A5" s="3" t="s">
        <v>35</v>
      </c>
      <c r="B5" s="19" t="s">
        <v>36</v>
      </c>
      <c r="C5" s="3" t="s">
        <v>37</v>
      </c>
      <c r="D5" s="3" t="s">
        <v>38</v>
      </c>
      <c r="E5" s="3" t="s">
        <v>441</v>
      </c>
      <c r="F5" s="3" t="s">
        <v>438</v>
      </c>
      <c r="G5" s="3" t="s">
        <v>441</v>
      </c>
      <c r="H5" s="3" t="s">
        <v>438</v>
      </c>
      <c r="I5" s="3" t="s">
        <v>440</v>
      </c>
      <c r="J5" s="3" t="s">
        <v>438</v>
      </c>
    </row>
    <row r="6" spans="1:10" ht="63.75">
      <c r="A6" s="3" t="s">
        <v>57</v>
      </c>
      <c r="B6" s="19" t="s">
        <v>58</v>
      </c>
      <c r="C6" s="3" t="s">
        <v>59</v>
      </c>
      <c r="D6" s="3" t="s">
        <v>60</v>
      </c>
      <c r="E6" s="3" t="s">
        <v>441</v>
      </c>
      <c r="F6" s="3" t="s">
        <v>438</v>
      </c>
      <c r="G6" s="3" t="s">
        <v>441</v>
      </c>
      <c r="H6" s="3" t="s">
        <v>438</v>
      </c>
      <c r="I6" s="3" t="s">
        <v>550</v>
      </c>
      <c r="J6" s="3" t="s">
        <v>3434</v>
      </c>
    </row>
    <row r="7" spans="1:10" ht="51">
      <c r="A7" s="3" t="s">
        <v>3132</v>
      </c>
      <c r="B7" s="19" t="s">
        <v>3133</v>
      </c>
      <c r="C7" s="3" t="s">
        <v>3134</v>
      </c>
      <c r="D7" s="3" t="s">
        <v>76</v>
      </c>
      <c r="E7" s="3" t="s">
        <v>633</v>
      </c>
      <c r="F7" s="3" t="s">
        <v>842</v>
      </c>
      <c r="G7" s="3" t="s">
        <v>441</v>
      </c>
      <c r="H7" s="3" t="s">
        <v>438</v>
      </c>
      <c r="I7" s="3" t="s">
        <v>440</v>
      </c>
      <c r="J7" s="3" t="s">
        <v>438</v>
      </c>
    </row>
    <row r="8" spans="1:10" ht="105">
      <c r="A8" s="3" t="s">
        <v>63</v>
      </c>
      <c r="B8" s="34" t="s">
        <v>64</v>
      </c>
      <c r="C8" s="3" t="s">
        <v>65</v>
      </c>
      <c r="D8" s="3" t="s">
        <v>66</v>
      </c>
      <c r="E8" s="3" t="s">
        <v>441</v>
      </c>
      <c r="F8" s="3" t="s">
        <v>438</v>
      </c>
      <c r="G8" s="3" t="s">
        <v>441</v>
      </c>
      <c r="H8" s="3" t="s">
        <v>438</v>
      </c>
      <c r="I8" s="3" t="s">
        <v>440</v>
      </c>
      <c r="J8" s="3" t="s">
        <v>438</v>
      </c>
    </row>
    <row r="9" spans="1:10" ht="76.5">
      <c r="A9" s="3" t="s">
        <v>52</v>
      </c>
      <c r="B9" s="19" t="s">
        <v>53</v>
      </c>
      <c r="C9" s="3" t="s">
        <v>54</v>
      </c>
      <c r="D9" s="3" t="s">
        <v>55</v>
      </c>
      <c r="E9" s="3" t="s">
        <v>457</v>
      </c>
      <c r="F9" s="3" t="s">
        <v>1906</v>
      </c>
      <c r="G9" s="3" t="s">
        <v>457</v>
      </c>
      <c r="H9" s="3" t="s">
        <v>1906</v>
      </c>
      <c r="I9" s="3" t="s">
        <v>550</v>
      </c>
      <c r="J9" s="3" t="s">
        <v>1482</v>
      </c>
    </row>
    <row r="10" spans="1:10" ht="63.75">
      <c r="A10" s="3" t="s">
        <v>70</v>
      </c>
      <c r="B10" s="19" t="s">
        <v>69</v>
      </c>
      <c r="C10" s="3" t="s">
        <v>70</v>
      </c>
      <c r="D10" s="3" t="s">
        <v>71</v>
      </c>
      <c r="E10" s="3" t="s">
        <v>441</v>
      </c>
      <c r="F10" s="3" t="s">
        <v>438</v>
      </c>
      <c r="G10" s="3" t="s">
        <v>441</v>
      </c>
      <c r="H10" s="3" t="s">
        <v>438</v>
      </c>
      <c r="I10" s="3" t="s">
        <v>440</v>
      </c>
      <c r="J10" s="3" t="s">
        <v>438</v>
      </c>
    </row>
    <row r="11" spans="1:10" ht="76.5">
      <c r="A11" s="3" t="s">
        <v>78</v>
      </c>
      <c r="B11" s="19" t="s">
        <v>79</v>
      </c>
      <c r="C11" s="3" t="s">
        <v>80</v>
      </c>
      <c r="D11" s="3" t="s">
        <v>81</v>
      </c>
      <c r="E11" s="3" t="s">
        <v>441</v>
      </c>
      <c r="F11" s="3" t="s">
        <v>438</v>
      </c>
      <c r="G11" s="3" t="s">
        <v>441</v>
      </c>
      <c r="H11" s="3" t="s">
        <v>438</v>
      </c>
      <c r="I11" s="3" t="s">
        <v>550</v>
      </c>
      <c r="J11" s="3" t="s">
        <v>3435</v>
      </c>
    </row>
    <row r="12" spans="1:10" ht="75">
      <c r="A12" s="3" t="s">
        <v>88</v>
      </c>
      <c r="B12" s="34" t="s">
        <v>89</v>
      </c>
      <c r="C12" s="3" t="s">
        <v>90</v>
      </c>
      <c r="D12" s="3" t="s">
        <v>91</v>
      </c>
      <c r="E12" s="3" t="s">
        <v>441</v>
      </c>
      <c r="F12" s="3" t="s">
        <v>438</v>
      </c>
      <c r="G12" s="3" t="s">
        <v>441</v>
      </c>
      <c r="H12" s="3" t="s">
        <v>438</v>
      </c>
      <c r="I12" s="3" t="s">
        <v>440</v>
      </c>
      <c r="J12" s="3" t="s">
        <v>438</v>
      </c>
    </row>
    <row r="13" spans="1:10" ht="63.75">
      <c r="A13" s="3" t="s">
        <v>94</v>
      </c>
      <c r="B13" s="19" t="s">
        <v>95</v>
      </c>
      <c r="C13" s="3" t="s">
        <v>96</v>
      </c>
      <c r="D13" s="3" t="s">
        <v>97</v>
      </c>
      <c r="E13" s="3" t="s">
        <v>457</v>
      </c>
      <c r="F13" s="3" t="s">
        <v>799</v>
      </c>
      <c r="G13" s="3" t="s">
        <v>457</v>
      </c>
      <c r="H13" s="3" t="s">
        <v>799</v>
      </c>
      <c r="I13" s="3" t="s">
        <v>440</v>
      </c>
      <c r="J13" s="3" t="s">
        <v>438</v>
      </c>
    </row>
    <row r="14" spans="1:10" ht="51">
      <c r="A14" s="3" t="s">
        <v>83</v>
      </c>
      <c r="B14" s="19" t="s">
        <v>84</v>
      </c>
      <c r="C14" s="3" t="s">
        <v>85</v>
      </c>
      <c r="D14" s="3" t="s">
        <v>86</v>
      </c>
      <c r="E14" s="3" t="s">
        <v>441</v>
      </c>
      <c r="F14" s="3" t="s">
        <v>438</v>
      </c>
      <c r="G14" s="3" t="s">
        <v>441</v>
      </c>
      <c r="H14" s="3" t="s">
        <v>438</v>
      </c>
      <c r="I14" s="3" t="s">
        <v>440</v>
      </c>
      <c r="J14" s="3" t="s">
        <v>438</v>
      </c>
    </row>
    <row r="15" spans="1:10" ht="51">
      <c r="A15" s="3" t="s">
        <v>104</v>
      </c>
      <c r="B15" s="19" t="s">
        <v>105</v>
      </c>
      <c r="C15" s="3" t="s">
        <v>108</v>
      </c>
      <c r="D15" s="3" t="s">
        <v>109</v>
      </c>
      <c r="E15" s="3" t="s">
        <v>441</v>
      </c>
      <c r="F15" s="3" t="s">
        <v>438</v>
      </c>
      <c r="G15" s="3" t="s">
        <v>441</v>
      </c>
      <c r="H15" s="3" t="s">
        <v>438</v>
      </c>
      <c r="I15" s="3" t="s">
        <v>440</v>
      </c>
      <c r="J15" s="3" t="s">
        <v>438</v>
      </c>
    </row>
    <row r="16" spans="1:10" ht="51">
      <c r="A16" s="3" t="s">
        <v>100</v>
      </c>
      <c r="B16" s="19" t="s">
        <v>101</v>
      </c>
      <c r="C16" s="3" t="s">
        <v>102</v>
      </c>
      <c r="D16" s="3" t="s">
        <v>103</v>
      </c>
      <c r="E16" s="3" t="s">
        <v>441</v>
      </c>
      <c r="F16" s="3" t="s">
        <v>438</v>
      </c>
      <c r="G16" s="3" t="s">
        <v>441</v>
      </c>
      <c r="H16" s="3" t="s">
        <v>438</v>
      </c>
      <c r="I16" s="3" t="s">
        <v>550</v>
      </c>
      <c r="J16" s="3" t="s">
        <v>3436</v>
      </c>
    </row>
    <row r="17" spans="1:10" ht="54">
      <c r="A17" s="3" t="s">
        <v>115</v>
      </c>
      <c r="B17" s="46" t="s">
        <v>116</v>
      </c>
      <c r="C17" s="3" t="s">
        <v>117</v>
      </c>
      <c r="D17" s="3" t="s">
        <v>118</v>
      </c>
      <c r="E17" s="3" t="s">
        <v>439</v>
      </c>
      <c r="F17" s="3" t="s">
        <v>3437</v>
      </c>
      <c r="G17" s="3" t="s">
        <v>441</v>
      </c>
      <c r="H17" s="3" t="s">
        <v>438</v>
      </c>
      <c r="I17" s="3" t="s">
        <v>440</v>
      </c>
      <c r="J17" s="3" t="s">
        <v>438</v>
      </c>
    </row>
    <row r="18" spans="1:10" ht="51">
      <c r="A18" s="3" t="s">
        <v>127</v>
      </c>
      <c r="B18" s="19" t="s">
        <v>128</v>
      </c>
      <c r="C18" s="3" t="s">
        <v>129</v>
      </c>
      <c r="D18" s="3" t="s">
        <v>130</v>
      </c>
      <c r="E18" s="3" t="s">
        <v>441</v>
      </c>
      <c r="F18" s="3" t="s">
        <v>438</v>
      </c>
      <c r="G18" s="3" t="s">
        <v>441</v>
      </c>
      <c r="H18" s="3" t="s">
        <v>438</v>
      </c>
      <c r="I18" s="3" t="s">
        <v>440</v>
      </c>
      <c r="J18" s="3" t="s">
        <v>438</v>
      </c>
    </row>
    <row r="19" spans="1:10" ht="63.75">
      <c r="A19" s="3" t="s">
        <v>110</v>
      </c>
      <c r="B19" s="46" t="s">
        <v>111</v>
      </c>
      <c r="C19" s="3" t="s">
        <v>112</v>
      </c>
      <c r="D19" s="3" t="s">
        <v>113</v>
      </c>
      <c r="E19" s="3" t="s">
        <v>441</v>
      </c>
      <c r="F19" s="3" t="s">
        <v>438</v>
      </c>
      <c r="G19" s="3" t="s">
        <v>441</v>
      </c>
      <c r="H19" s="3" t="s">
        <v>438</v>
      </c>
      <c r="I19" s="3" t="s">
        <v>440</v>
      </c>
      <c r="J19" s="3" t="s">
        <v>438</v>
      </c>
    </row>
    <row r="20" spans="1:10" ht="63.75">
      <c r="A20" s="3" t="s">
        <v>135</v>
      </c>
      <c r="B20" s="19" t="s">
        <v>136</v>
      </c>
      <c r="C20" s="3" t="s">
        <v>137</v>
      </c>
      <c r="D20" s="3" t="s">
        <v>138</v>
      </c>
      <c r="E20" s="3" t="s">
        <v>457</v>
      </c>
      <c r="F20" s="3" t="s">
        <v>1948</v>
      </c>
      <c r="G20" s="3" t="s">
        <v>441</v>
      </c>
      <c r="H20" s="3" t="s">
        <v>438</v>
      </c>
      <c r="I20" s="3" t="s">
        <v>550</v>
      </c>
      <c r="J20" s="3" t="s">
        <v>3438</v>
      </c>
    </row>
    <row r="21" spans="1:10" ht="114.75">
      <c r="A21" s="3" t="s">
        <v>131</v>
      </c>
      <c r="B21" s="34" t="s">
        <v>132</v>
      </c>
      <c r="C21" s="3" t="s">
        <v>133</v>
      </c>
      <c r="D21" s="3" t="s">
        <v>134</v>
      </c>
      <c r="E21" s="3" t="s">
        <v>441</v>
      </c>
      <c r="F21" s="3" t="s">
        <v>438</v>
      </c>
      <c r="G21" s="3" t="s">
        <v>441</v>
      </c>
      <c r="H21" s="3" t="s">
        <v>438</v>
      </c>
      <c r="I21" s="3" t="s">
        <v>550</v>
      </c>
      <c r="J21" s="3" t="s">
        <v>1155</v>
      </c>
    </row>
    <row r="22" spans="1:10" ht="63.75">
      <c r="A22" s="3" t="s">
        <v>120</v>
      </c>
      <c r="B22" s="19" t="s">
        <v>121</v>
      </c>
      <c r="C22" s="3" t="s">
        <v>124</v>
      </c>
      <c r="D22" s="3" t="s">
        <v>125</v>
      </c>
      <c r="E22" s="3" t="s">
        <v>441</v>
      </c>
      <c r="F22" s="3" t="s">
        <v>438</v>
      </c>
      <c r="G22" s="3" t="s">
        <v>441</v>
      </c>
      <c r="H22" s="3" t="s">
        <v>438</v>
      </c>
      <c r="I22" s="3" t="s">
        <v>440</v>
      </c>
      <c r="J22" s="3" t="s">
        <v>438</v>
      </c>
    </row>
    <row r="23" spans="1:10" ht="51">
      <c r="A23" s="3" t="s">
        <v>153</v>
      </c>
      <c r="B23" s="19" t="s">
        <v>154</v>
      </c>
      <c r="C23" s="3" t="s">
        <v>155</v>
      </c>
      <c r="D23" s="3" t="s">
        <v>156</v>
      </c>
      <c r="E23" s="3" t="s">
        <v>457</v>
      </c>
      <c r="F23" s="3" t="s">
        <v>1162</v>
      </c>
      <c r="G23" s="3" t="s">
        <v>441</v>
      </c>
      <c r="H23" s="3" t="s">
        <v>438</v>
      </c>
      <c r="I23" s="3" t="s">
        <v>440</v>
      </c>
      <c r="J23" s="3" t="s">
        <v>438</v>
      </c>
    </row>
    <row r="24" spans="1:10" ht="51">
      <c r="A24" s="3" t="s">
        <v>158</v>
      </c>
      <c r="B24" s="19" t="s">
        <v>159</v>
      </c>
      <c r="C24" s="3" t="s">
        <v>160</v>
      </c>
      <c r="D24" s="3" t="s">
        <v>161</v>
      </c>
      <c r="E24" s="3" t="s">
        <v>441</v>
      </c>
      <c r="F24" s="3" t="s">
        <v>438</v>
      </c>
      <c r="G24" s="3" t="s">
        <v>441</v>
      </c>
      <c r="H24" s="3" t="s">
        <v>438</v>
      </c>
      <c r="I24" s="3" t="s">
        <v>440</v>
      </c>
      <c r="J24" s="3" t="s">
        <v>438</v>
      </c>
    </row>
    <row r="25" spans="1:10" ht="63.75">
      <c r="A25" s="3" t="s">
        <v>163</v>
      </c>
      <c r="B25" s="19" t="s">
        <v>164</v>
      </c>
      <c r="C25" s="3" t="s">
        <v>165</v>
      </c>
      <c r="D25" s="3" t="s">
        <v>166</v>
      </c>
      <c r="E25" s="3" t="s">
        <v>441</v>
      </c>
      <c r="F25" s="3" t="s">
        <v>438</v>
      </c>
      <c r="G25" s="3" t="s">
        <v>441</v>
      </c>
      <c r="H25" s="3" t="s">
        <v>438</v>
      </c>
      <c r="I25" s="3" t="s">
        <v>440</v>
      </c>
      <c r="J25" s="3" t="s">
        <v>438</v>
      </c>
    </row>
    <row r="26" spans="1:10" ht="51">
      <c r="A26" s="3" t="s">
        <v>444</v>
      </c>
      <c r="B26" s="19" t="s">
        <v>150</v>
      </c>
      <c r="C26" s="3" t="s">
        <v>151</v>
      </c>
      <c r="D26" s="3" t="s">
        <v>152</v>
      </c>
      <c r="E26" s="3" t="s">
        <v>441</v>
      </c>
      <c r="F26" s="3" t="s">
        <v>438</v>
      </c>
      <c r="G26" s="3" t="s">
        <v>441</v>
      </c>
      <c r="H26" s="3" t="s">
        <v>438</v>
      </c>
      <c r="I26" s="3" t="s">
        <v>440</v>
      </c>
      <c r="J26" s="3" t="s">
        <v>438</v>
      </c>
    </row>
    <row r="27" spans="1:10" ht="76.5">
      <c r="A27" s="3" t="s">
        <v>183</v>
      </c>
      <c r="B27" s="19" t="s">
        <v>184</v>
      </c>
      <c r="C27" s="3" t="s">
        <v>185</v>
      </c>
      <c r="D27" s="3" t="s">
        <v>186</v>
      </c>
      <c r="E27" s="3" t="s">
        <v>441</v>
      </c>
      <c r="F27" s="3" t="s">
        <v>438</v>
      </c>
      <c r="G27" s="3" t="s">
        <v>441</v>
      </c>
      <c r="H27" s="3" t="s">
        <v>438</v>
      </c>
      <c r="I27" s="3" t="s">
        <v>440</v>
      </c>
      <c r="J27" s="3" t="s">
        <v>438</v>
      </c>
    </row>
    <row r="28" spans="1:10" ht="102">
      <c r="A28" s="3" t="s">
        <v>144</v>
      </c>
      <c r="B28" s="19" t="s">
        <v>145</v>
      </c>
      <c r="C28" s="3" t="s">
        <v>146</v>
      </c>
      <c r="D28" s="3" t="s">
        <v>147</v>
      </c>
      <c r="E28" s="3" t="s">
        <v>441</v>
      </c>
      <c r="F28" s="3" t="s">
        <v>438</v>
      </c>
      <c r="G28" s="3" t="s">
        <v>441</v>
      </c>
      <c r="H28" s="3" t="s">
        <v>438</v>
      </c>
      <c r="I28" s="3" t="s">
        <v>440</v>
      </c>
      <c r="J28" s="3" t="s">
        <v>438</v>
      </c>
    </row>
    <row r="29" spans="1:10" ht="63.75">
      <c r="A29" s="3" t="s">
        <v>168</v>
      </c>
      <c r="B29" s="19" t="s">
        <v>1978</v>
      </c>
      <c r="C29" s="3" t="s">
        <v>170</v>
      </c>
      <c r="D29" s="3" t="s">
        <v>171</v>
      </c>
      <c r="E29" s="3" t="s">
        <v>441</v>
      </c>
      <c r="F29" s="3" t="s">
        <v>438</v>
      </c>
      <c r="G29" s="3" t="s">
        <v>441</v>
      </c>
      <c r="H29" s="3" t="s">
        <v>438</v>
      </c>
      <c r="I29" s="3" t="s">
        <v>440</v>
      </c>
      <c r="J29" s="3" t="s">
        <v>438</v>
      </c>
    </row>
    <row r="30" spans="1:10" ht="63.75">
      <c r="A30" s="3" t="s">
        <v>193</v>
      </c>
      <c r="B30" s="19" t="s">
        <v>3236</v>
      </c>
      <c r="C30" s="3" t="s">
        <v>195</v>
      </c>
      <c r="D30" s="3" t="s">
        <v>196</v>
      </c>
      <c r="E30" s="3" t="s">
        <v>439</v>
      </c>
      <c r="F30" s="3" t="s">
        <v>1155</v>
      </c>
      <c r="G30" s="3" t="s">
        <v>439</v>
      </c>
      <c r="H30" s="3" t="s">
        <v>1155</v>
      </c>
      <c r="I30" s="3" t="s">
        <v>550</v>
      </c>
      <c r="J30" s="3" t="s">
        <v>836</v>
      </c>
    </row>
    <row r="31" spans="1:10" ht="63.75">
      <c r="A31" s="3" t="s">
        <v>198</v>
      </c>
      <c r="B31" s="19" t="s">
        <v>3242</v>
      </c>
      <c r="C31" s="3" t="s">
        <v>200</v>
      </c>
      <c r="D31" s="3" t="s">
        <v>201</v>
      </c>
      <c r="E31" s="3" t="s">
        <v>441</v>
      </c>
      <c r="F31" s="3" t="s">
        <v>438</v>
      </c>
      <c r="G31" s="3" t="s">
        <v>441</v>
      </c>
      <c r="H31" s="3" t="s">
        <v>438</v>
      </c>
      <c r="I31" s="3" t="s">
        <v>550</v>
      </c>
      <c r="J31" s="3" t="s">
        <v>1756</v>
      </c>
    </row>
    <row r="32" spans="1:10" ht="63.75">
      <c r="A32" s="3" t="s">
        <v>202</v>
      </c>
      <c r="B32" s="19" t="s">
        <v>3247</v>
      </c>
      <c r="C32" s="3" t="s">
        <v>206</v>
      </c>
      <c r="D32" s="3" t="s">
        <v>207</v>
      </c>
      <c r="E32" s="3" t="s">
        <v>457</v>
      </c>
      <c r="F32" s="3" t="s">
        <v>3439</v>
      </c>
      <c r="G32" s="3" t="s">
        <v>457</v>
      </c>
      <c r="H32" s="3" t="s">
        <v>3439</v>
      </c>
      <c r="I32" s="3" t="s">
        <v>440</v>
      </c>
      <c r="J32" s="3" t="s">
        <v>438</v>
      </c>
    </row>
    <row r="33" spans="1:10" ht="51">
      <c r="A33" s="3" t="s">
        <v>209</v>
      </c>
      <c r="B33" s="3" t="s">
        <v>210</v>
      </c>
      <c r="C33" s="3" t="s">
        <v>211</v>
      </c>
      <c r="D33" s="3" t="s">
        <v>212</v>
      </c>
      <c r="E33" s="3" t="s">
        <v>441</v>
      </c>
      <c r="F33" s="3" t="s">
        <v>438</v>
      </c>
      <c r="G33" s="3" t="s">
        <v>441</v>
      </c>
      <c r="H33" s="3" t="s">
        <v>438</v>
      </c>
      <c r="I33" s="3" t="s">
        <v>440</v>
      </c>
      <c r="J33" s="3" t="s">
        <v>438</v>
      </c>
    </row>
    <row r="34" spans="1:10" ht="63.75">
      <c r="A34" s="3" t="s">
        <v>404</v>
      </c>
      <c r="B34" s="19" t="s">
        <v>3257</v>
      </c>
      <c r="C34" s="3" t="s">
        <v>406</v>
      </c>
      <c r="D34" s="3" t="s">
        <v>407</v>
      </c>
      <c r="E34" s="3" t="s">
        <v>439</v>
      </c>
      <c r="F34" s="3" t="s">
        <v>865</v>
      </c>
      <c r="G34" s="3" t="s">
        <v>441</v>
      </c>
      <c r="H34" s="3" t="s">
        <v>438</v>
      </c>
      <c r="I34" s="3" t="s">
        <v>440</v>
      </c>
      <c r="J34" s="3" t="s">
        <v>438</v>
      </c>
    </row>
    <row r="35" spans="1:10" ht="51">
      <c r="A35" s="3" t="s">
        <v>139</v>
      </c>
      <c r="B35" s="19" t="s">
        <v>140</v>
      </c>
      <c r="C35" s="3" t="s">
        <v>141</v>
      </c>
      <c r="D35" s="3" t="s">
        <v>142</v>
      </c>
      <c r="E35" s="3" t="s">
        <v>439</v>
      </c>
      <c r="F35" s="3" t="s">
        <v>3440</v>
      </c>
      <c r="G35" s="3" t="s">
        <v>441</v>
      </c>
      <c r="H35" s="3" t="s">
        <v>438</v>
      </c>
      <c r="I35" s="3" t="s">
        <v>440</v>
      </c>
      <c r="J35" s="3" t="s">
        <v>438</v>
      </c>
    </row>
    <row r="36" spans="1:10" ht="76.5">
      <c r="A36" s="3" t="s">
        <v>214</v>
      </c>
      <c r="B36" s="19" t="s">
        <v>215</v>
      </c>
      <c r="C36" s="3" t="s">
        <v>216</v>
      </c>
      <c r="D36" s="3" t="s">
        <v>217</v>
      </c>
      <c r="E36" s="3" t="s">
        <v>441</v>
      </c>
      <c r="F36" s="3" t="s">
        <v>438</v>
      </c>
      <c r="G36" s="3" t="s">
        <v>441</v>
      </c>
      <c r="H36" s="3" t="s">
        <v>438</v>
      </c>
      <c r="I36" s="3" t="s">
        <v>440</v>
      </c>
      <c r="J36" s="3" t="s">
        <v>438</v>
      </c>
    </row>
    <row r="37" spans="1:10" ht="63.75">
      <c r="A37" s="3" t="s">
        <v>188</v>
      </c>
      <c r="B37" s="19" t="s">
        <v>189</v>
      </c>
      <c r="C37" s="3" t="s">
        <v>190</v>
      </c>
      <c r="D37" s="3" t="s">
        <v>1324</v>
      </c>
      <c r="E37" s="3" t="s">
        <v>441</v>
      </c>
      <c r="F37" s="3" t="s">
        <v>438</v>
      </c>
      <c r="G37" s="3" t="s">
        <v>441</v>
      </c>
      <c r="H37" s="3" t="s">
        <v>438</v>
      </c>
      <c r="I37" s="3" t="s">
        <v>550</v>
      </c>
      <c r="J37" s="3" t="s">
        <v>3441</v>
      </c>
    </row>
    <row r="38" spans="1:10" ht="102">
      <c r="A38" s="3" t="s">
        <v>218</v>
      </c>
      <c r="B38" s="19" t="s">
        <v>219</v>
      </c>
      <c r="C38" s="3" t="s">
        <v>220</v>
      </c>
      <c r="D38" s="3" t="s">
        <v>221</v>
      </c>
      <c r="E38" s="3" t="s">
        <v>441</v>
      </c>
      <c r="F38" s="3" t="s">
        <v>438</v>
      </c>
      <c r="G38" s="3" t="s">
        <v>441</v>
      </c>
      <c r="H38" s="3" t="s">
        <v>438</v>
      </c>
      <c r="I38" s="3" t="s">
        <v>440</v>
      </c>
      <c r="J38" s="3" t="s">
        <v>438</v>
      </c>
    </row>
    <row r="39" spans="1:10" ht="75">
      <c r="A39" s="3" t="s">
        <v>222</v>
      </c>
      <c r="B39" s="34" t="s">
        <v>223</v>
      </c>
      <c r="C39" s="3" t="s">
        <v>224</v>
      </c>
      <c r="D39" s="3" t="s">
        <v>225</v>
      </c>
      <c r="E39" s="3" t="s">
        <v>441</v>
      </c>
      <c r="F39" s="3" t="s">
        <v>438</v>
      </c>
      <c r="G39" s="3" t="s">
        <v>441</v>
      </c>
      <c r="H39" s="3" t="s">
        <v>438</v>
      </c>
      <c r="I39" s="3" t="s">
        <v>440</v>
      </c>
      <c r="J39" s="3" t="s">
        <v>438</v>
      </c>
    </row>
    <row r="40" spans="1:10" ht="90">
      <c r="A40" s="3" t="s">
        <v>227</v>
      </c>
      <c r="B40" s="34" t="s">
        <v>228</v>
      </c>
      <c r="C40" s="3" t="s">
        <v>229</v>
      </c>
      <c r="D40" s="3" t="s">
        <v>230</v>
      </c>
      <c r="E40" s="3" t="s">
        <v>441</v>
      </c>
      <c r="F40" s="3" t="s">
        <v>438</v>
      </c>
      <c r="G40" s="3" t="s">
        <v>441</v>
      </c>
      <c r="H40" s="3" t="s">
        <v>438</v>
      </c>
      <c r="I40" s="3" t="s">
        <v>440</v>
      </c>
      <c r="J40" s="3" t="s">
        <v>438</v>
      </c>
    </row>
    <row r="41" spans="1:10" ht="102">
      <c r="A41" s="3" t="s">
        <v>235</v>
      </c>
      <c r="B41" s="45" t="s">
        <v>236</v>
      </c>
      <c r="C41" s="3" t="s">
        <v>3290</v>
      </c>
      <c r="D41" s="3" t="s">
        <v>238</v>
      </c>
      <c r="E41" s="3" t="s">
        <v>441</v>
      </c>
      <c r="F41" s="3" t="s">
        <v>438</v>
      </c>
      <c r="G41" s="3" t="s">
        <v>441</v>
      </c>
      <c r="H41" s="3" t="s">
        <v>438</v>
      </c>
      <c r="I41" s="3" t="s">
        <v>440</v>
      </c>
      <c r="J41" s="3" t="s">
        <v>438</v>
      </c>
    </row>
    <row r="42" spans="1:10" ht="63.75">
      <c r="A42" s="14" t="s">
        <v>3295</v>
      </c>
      <c r="B42" s="36" t="s">
        <v>232</v>
      </c>
      <c r="C42" s="14" t="s">
        <v>233</v>
      </c>
      <c r="D42" s="14" t="s">
        <v>234</v>
      </c>
      <c r="E42" s="3" t="s">
        <v>441</v>
      </c>
      <c r="F42" s="3" t="s">
        <v>438</v>
      </c>
      <c r="G42" s="3" t="s">
        <v>441</v>
      </c>
      <c r="H42" s="3" t="s">
        <v>438</v>
      </c>
      <c r="I42" s="3" t="s">
        <v>440</v>
      </c>
      <c r="J42" s="3" t="s">
        <v>438</v>
      </c>
    </row>
    <row r="43" spans="1:10" ht="63.75">
      <c r="A43" s="3" t="s">
        <v>173</v>
      </c>
      <c r="B43" s="19" t="s">
        <v>174</v>
      </c>
      <c r="C43" s="3" t="s">
        <v>175</v>
      </c>
      <c r="D43" s="3" t="s">
        <v>176</v>
      </c>
      <c r="E43" s="3" t="s">
        <v>441</v>
      </c>
      <c r="F43" s="3" t="s">
        <v>438</v>
      </c>
      <c r="G43" s="3" t="s">
        <v>441</v>
      </c>
      <c r="H43" s="3" t="s">
        <v>438</v>
      </c>
      <c r="I43" s="3" t="s">
        <v>440</v>
      </c>
      <c r="J43" s="3" t="s">
        <v>438</v>
      </c>
    </row>
    <row r="44" spans="1:10" ht="75">
      <c r="A44" s="3" t="s">
        <v>243</v>
      </c>
      <c r="B44" s="34" t="s">
        <v>3302</v>
      </c>
      <c r="C44" s="3" t="s">
        <v>3303</v>
      </c>
      <c r="D44" s="3" t="s">
        <v>246</v>
      </c>
      <c r="E44" s="3" t="s">
        <v>441</v>
      </c>
      <c r="F44" s="3" t="s">
        <v>438</v>
      </c>
      <c r="G44" s="3" t="s">
        <v>441</v>
      </c>
      <c r="H44" s="3" t="s">
        <v>438</v>
      </c>
      <c r="I44" s="3" t="s">
        <v>440</v>
      </c>
      <c r="J44" s="3" t="s">
        <v>438</v>
      </c>
    </row>
    <row r="45" spans="1:10" ht="76.5">
      <c r="A45" s="3" t="s">
        <v>257</v>
      </c>
      <c r="B45" s="19" t="s">
        <v>258</v>
      </c>
      <c r="C45" s="3" t="s">
        <v>259</v>
      </c>
      <c r="D45" s="3" t="s">
        <v>260</v>
      </c>
      <c r="E45" s="3" t="s">
        <v>441</v>
      </c>
      <c r="F45" s="3" t="s">
        <v>438</v>
      </c>
      <c r="G45" s="3" t="s">
        <v>441</v>
      </c>
      <c r="H45" s="3" t="s">
        <v>438</v>
      </c>
      <c r="I45" s="3" t="s">
        <v>550</v>
      </c>
      <c r="J45" s="3" t="s">
        <v>3442</v>
      </c>
    </row>
    <row r="46" spans="1:10" ht="76.5">
      <c r="A46" s="3" t="s">
        <v>253</v>
      </c>
      <c r="B46" s="19" t="s">
        <v>254</v>
      </c>
      <c r="C46" s="3" t="s">
        <v>255</v>
      </c>
      <c r="D46" s="3" t="s">
        <v>256</v>
      </c>
      <c r="E46" s="3" t="s">
        <v>457</v>
      </c>
      <c r="F46" s="3" t="s">
        <v>3443</v>
      </c>
      <c r="G46" s="3" t="s">
        <v>457</v>
      </c>
      <c r="H46" s="3" t="s">
        <v>3444</v>
      </c>
      <c r="I46" s="3" t="s">
        <v>550</v>
      </c>
      <c r="J46" s="3" t="s">
        <v>3445</v>
      </c>
    </row>
    <row r="47" spans="1:10" ht="63.75">
      <c r="A47" s="3" t="s">
        <v>262</v>
      </c>
      <c r="B47" s="19" t="s">
        <v>263</v>
      </c>
      <c r="C47" s="3" t="s">
        <v>264</v>
      </c>
      <c r="D47" s="3" t="s">
        <v>265</v>
      </c>
      <c r="E47" s="3" t="s">
        <v>441</v>
      </c>
      <c r="F47" s="3" t="s">
        <v>438</v>
      </c>
      <c r="G47" s="3" t="s">
        <v>441</v>
      </c>
      <c r="H47" s="3" t="s">
        <v>438</v>
      </c>
      <c r="I47" s="3" t="s">
        <v>550</v>
      </c>
      <c r="J47" s="3" t="s">
        <v>3446</v>
      </c>
    </row>
    <row r="48" spans="1:10" ht="63.75">
      <c r="A48" s="3" t="s">
        <v>248</v>
      </c>
      <c r="B48" s="19" t="s">
        <v>249</v>
      </c>
      <c r="C48" s="3" t="s">
        <v>250</v>
      </c>
      <c r="D48" s="3" t="s">
        <v>251</v>
      </c>
      <c r="E48" s="3" t="s">
        <v>441</v>
      </c>
      <c r="F48" s="3" t="s">
        <v>438</v>
      </c>
      <c r="G48" s="3" t="s">
        <v>441</v>
      </c>
      <c r="H48" s="3" t="s">
        <v>438</v>
      </c>
      <c r="I48" s="3" t="s">
        <v>550</v>
      </c>
      <c r="J48" s="3" t="s">
        <v>3447</v>
      </c>
    </row>
    <row r="49" spans="1:10" ht="76.5">
      <c r="A49" s="3" t="s">
        <v>239</v>
      </c>
      <c r="B49" s="19" t="s">
        <v>240</v>
      </c>
      <c r="C49" s="3" t="s">
        <v>241</v>
      </c>
      <c r="D49" s="3" t="s">
        <v>242</v>
      </c>
      <c r="E49" s="3" t="s">
        <v>441</v>
      </c>
      <c r="F49" s="3" t="s">
        <v>438</v>
      </c>
      <c r="G49" s="3" t="s">
        <v>441</v>
      </c>
      <c r="H49" s="3" t="s">
        <v>438</v>
      </c>
      <c r="I49" s="3" t="s">
        <v>440</v>
      </c>
      <c r="J49" s="3" t="s">
        <v>438</v>
      </c>
    </row>
    <row r="50" spans="1:10" ht="54">
      <c r="A50" s="3" t="s">
        <v>178</v>
      </c>
      <c r="B50" s="46" t="s">
        <v>179</v>
      </c>
      <c r="C50" s="3" t="s">
        <v>180</v>
      </c>
      <c r="D50" s="3" t="s">
        <v>181</v>
      </c>
      <c r="E50" s="3" t="s">
        <v>441</v>
      </c>
      <c r="F50" s="3" t="s">
        <v>438</v>
      </c>
      <c r="G50" s="3" t="s">
        <v>441</v>
      </c>
      <c r="H50" s="3" t="s">
        <v>438</v>
      </c>
      <c r="I50" s="3" t="s">
        <v>440</v>
      </c>
      <c r="J50" s="3" t="s">
        <v>438</v>
      </c>
    </row>
    <row r="51" spans="1:10" ht="67.5">
      <c r="A51" s="3" t="s">
        <v>280</v>
      </c>
      <c r="B51" s="46" t="s">
        <v>281</v>
      </c>
      <c r="C51" s="3" t="s">
        <v>282</v>
      </c>
      <c r="D51" s="3" t="s">
        <v>283</v>
      </c>
      <c r="E51" s="3" t="s">
        <v>633</v>
      </c>
      <c r="F51" s="3" t="s">
        <v>3448</v>
      </c>
      <c r="G51" s="3" t="s">
        <v>441</v>
      </c>
      <c r="H51" s="3" t="s">
        <v>438</v>
      </c>
      <c r="I51" s="3" t="s">
        <v>440</v>
      </c>
      <c r="J51" s="3" t="s">
        <v>438</v>
      </c>
    </row>
    <row r="52" spans="1:10" ht="51">
      <c r="A52" s="3" t="s">
        <v>295</v>
      </c>
      <c r="B52" s="19" t="s">
        <v>296</v>
      </c>
      <c r="C52" s="3" t="s">
        <v>297</v>
      </c>
      <c r="D52" s="3" t="s">
        <v>298</v>
      </c>
      <c r="E52" s="3" t="s">
        <v>457</v>
      </c>
      <c r="F52" s="3" t="s">
        <v>3449</v>
      </c>
      <c r="G52" s="3" t="s">
        <v>457</v>
      </c>
      <c r="H52" s="3" t="s">
        <v>3449</v>
      </c>
      <c r="I52" s="3" t="s">
        <v>440</v>
      </c>
      <c r="J52" s="3" t="s">
        <v>438</v>
      </c>
    </row>
    <row r="53" spans="1:10" ht="51">
      <c r="A53" s="3" t="s">
        <v>267</v>
      </c>
      <c r="B53" s="19" t="s">
        <v>268</v>
      </c>
      <c r="C53" s="3" t="s">
        <v>269</v>
      </c>
      <c r="D53" s="3" t="s">
        <v>270</v>
      </c>
      <c r="E53" s="3" t="s">
        <v>441</v>
      </c>
      <c r="F53" s="3" t="s">
        <v>438</v>
      </c>
      <c r="G53" s="3" t="s">
        <v>441</v>
      </c>
      <c r="H53" s="3" t="s">
        <v>438</v>
      </c>
      <c r="I53" s="3" t="s">
        <v>440</v>
      </c>
      <c r="J53" s="3" t="s">
        <v>438</v>
      </c>
    </row>
    <row r="54" spans="1:10" ht="89.25">
      <c r="A54" s="3" t="s">
        <v>299</v>
      </c>
      <c r="B54" s="34" t="s">
        <v>2695</v>
      </c>
      <c r="C54" s="3" t="s">
        <v>301</v>
      </c>
      <c r="D54" s="3" t="s">
        <v>302</v>
      </c>
      <c r="E54" s="3" t="s">
        <v>441</v>
      </c>
      <c r="F54" s="3" t="s">
        <v>438</v>
      </c>
      <c r="G54" s="3" t="s">
        <v>441</v>
      </c>
      <c r="H54" s="3" t="s">
        <v>438</v>
      </c>
      <c r="I54" s="3" t="s">
        <v>440</v>
      </c>
      <c r="J54" s="3" t="s">
        <v>438</v>
      </c>
    </row>
    <row r="55" spans="1:10" ht="63.75">
      <c r="A55" s="3" t="s">
        <v>304</v>
      </c>
      <c r="B55" s="19" t="s">
        <v>305</v>
      </c>
      <c r="C55" s="3" t="s">
        <v>306</v>
      </c>
      <c r="D55" s="3" t="s">
        <v>307</v>
      </c>
      <c r="E55" s="3" t="s">
        <v>633</v>
      </c>
      <c r="F55" s="3" t="s">
        <v>3450</v>
      </c>
      <c r="G55" s="3" t="s">
        <v>441</v>
      </c>
      <c r="H55" s="3" t="s">
        <v>438</v>
      </c>
      <c r="I55" s="3" t="s">
        <v>440</v>
      </c>
      <c r="J55" s="3" t="s">
        <v>438</v>
      </c>
    </row>
    <row r="56" spans="1:10" ht="76.5">
      <c r="A56" s="3" t="s">
        <v>308</v>
      </c>
      <c r="B56" s="19" t="s">
        <v>309</v>
      </c>
      <c r="C56" s="3" t="s">
        <v>310</v>
      </c>
      <c r="D56" s="3" t="s">
        <v>311</v>
      </c>
      <c r="E56" s="3" t="s">
        <v>457</v>
      </c>
      <c r="F56" s="3" t="s">
        <v>1909</v>
      </c>
      <c r="G56" s="3" t="s">
        <v>457</v>
      </c>
      <c r="H56" s="3" t="s">
        <v>1909</v>
      </c>
      <c r="I56" s="3" t="s">
        <v>550</v>
      </c>
      <c r="J56" s="3" t="s">
        <v>2457</v>
      </c>
    </row>
    <row r="57" spans="1:10" ht="102">
      <c r="A57" s="3" t="s">
        <v>276</v>
      </c>
      <c r="B57" s="19" t="s">
        <v>3350</v>
      </c>
      <c r="C57" s="3" t="s">
        <v>278</v>
      </c>
      <c r="D57" s="3" t="s">
        <v>977</v>
      </c>
      <c r="E57" s="3" t="s">
        <v>441</v>
      </c>
      <c r="F57" s="3" t="s">
        <v>438</v>
      </c>
      <c r="G57" s="3" t="s">
        <v>441</v>
      </c>
      <c r="H57" s="3" t="s">
        <v>438</v>
      </c>
      <c r="I57" s="3" t="s">
        <v>440</v>
      </c>
      <c r="J57" s="3" t="s">
        <v>438</v>
      </c>
    </row>
    <row r="58" spans="1:10" ht="76.5">
      <c r="A58" s="3" t="s">
        <v>272</v>
      </c>
      <c r="B58" s="19" t="s">
        <v>3354</v>
      </c>
      <c r="C58" s="3" t="s">
        <v>274</v>
      </c>
      <c r="D58" s="3" t="s">
        <v>275</v>
      </c>
      <c r="E58" s="3" t="s">
        <v>441</v>
      </c>
      <c r="F58" s="3" t="s">
        <v>438</v>
      </c>
      <c r="G58" s="3" t="s">
        <v>441</v>
      </c>
      <c r="H58" s="3" t="s">
        <v>438</v>
      </c>
      <c r="I58" s="3" t="s">
        <v>440</v>
      </c>
      <c r="J58" s="3" t="s">
        <v>438</v>
      </c>
    </row>
    <row r="59" spans="1:10" ht="51">
      <c r="A59" s="3" t="s">
        <v>322</v>
      </c>
      <c r="B59" s="45" t="s">
        <v>323</v>
      </c>
      <c r="C59" s="3" t="s">
        <v>324</v>
      </c>
      <c r="D59" s="14" t="s">
        <v>325</v>
      </c>
      <c r="E59" s="3" t="s">
        <v>441</v>
      </c>
      <c r="F59" s="3" t="s">
        <v>438</v>
      </c>
      <c r="G59" s="3" t="s">
        <v>441</v>
      </c>
      <c r="H59" s="3" t="s">
        <v>438</v>
      </c>
      <c r="I59" s="3" t="s">
        <v>440</v>
      </c>
      <c r="J59" s="3" t="s">
        <v>438</v>
      </c>
    </row>
    <row r="60" spans="1:10" ht="63.75">
      <c r="A60" s="3" t="s">
        <v>317</v>
      </c>
      <c r="B60" s="19" t="s">
        <v>318</v>
      </c>
      <c r="C60" s="3" t="s">
        <v>319</v>
      </c>
      <c r="D60" s="3" t="s">
        <v>320</v>
      </c>
      <c r="E60" s="3" t="s">
        <v>633</v>
      </c>
      <c r="F60" s="3" t="s">
        <v>3451</v>
      </c>
      <c r="G60" s="3" t="s">
        <v>439</v>
      </c>
      <c r="H60" s="3" t="s">
        <v>3452</v>
      </c>
      <c r="I60" s="3" t="s">
        <v>550</v>
      </c>
      <c r="J60" s="3" t="s">
        <v>3453</v>
      </c>
    </row>
    <row r="61" spans="1:10" ht="51">
      <c r="A61" s="3" t="s">
        <v>332</v>
      </c>
      <c r="B61" s="36" t="s">
        <v>333</v>
      </c>
      <c r="C61" s="37" t="s">
        <v>334</v>
      </c>
      <c r="D61" s="3" t="s">
        <v>335</v>
      </c>
      <c r="E61" s="3" t="s">
        <v>441</v>
      </c>
      <c r="F61" s="3" t="s">
        <v>438</v>
      </c>
      <c r="G61" s="3" t="s">
        <v>441</v>
      </c>
      <c r="H61" s="3" t="s">
        <v>438</v>
      </c>
      <c r="I61" s="3" t="s">
        <v>440</v>
      </c>
      <c r="J61" s="3" t="s">
        <v>438</v>
      </c>
    </row>
    <row r="62" spans="1:10" ht="67.5">
      <c r="A62" s="3" t="s">
        <v>290</v>
      </c>
      <c r="B62" s="46" t="s">
        <v>291</v>
      </c>
      <c r="C62" s="3" t="s">
        <v>292</v>
      </c>
      <c r="D62" s="3" t="s">
        <v>293</v>
      </c>
      <c r="E62" s="3" t="s">
        <v>439</v>
      </c>
      <c r="F62" s="3" t="s">
        <v>3454</v>
      </c>
      <c r="G62" s="3" t="s">
        <v>439</v>
      </c>
      <c r="H62" s="3" t="s">
        <v>3454</v>
      </c>
      <c r="I62" s="3" t="s">
        <v>440</v>
      </c>
      <c r="J62" s="3" t="s">
        <v>438</v>
      </c>
    </row>
    <row r="63" spans="1:10" ht="63.75">
      <c r="A63" s="3" t="s">
        <v>312</v>
      </c>
      <c r="B63" s="19" t="s">
        <v>313</v>
      </c>
      <c r="C63" s="3" t="s">
        <v>314</v>
      </c>
      <c r="D63" s="3" t="s">
        <v>315</v>
      </c>
      <c r="E63" s="3" t="s">
        <v>441</v>
      </c>
      <c r="F63" s="3" t="s">
        <v>438</v>
      </c>
      <c r="G63" s="3" t="s">
        <v>441</v>
      </c>
      <c r="H63" s="3" t="s">
        <v>438</v>
      </c>
      <c r="I63" s="3" t="s">
        <v>440</v>
      </c>
      <c r="J63" s="3" t="s">
        <v>438</v>
      </c>
    </row>
    <row r="64" spans="1:10" ht="63.75">
      <c r="A64" s="3" t="s">
        <v>340</v>
      </c>
      <c r="B64" s="19" t="s">
        <v>582</v>
      </c>
      <c r="C64" s="3" t="s">
        <v>342</v>
      </c>
      <c r="D64" s="3" t="s">
        <v>343</v>
      </c>
      <c r="E64" s="3" t="s">
        <v>441</v>
      </c>
      <c r="F64" s="3" t="s">
        <v>438</v>
      </c>
      <c r="G64" s="3" t="s">
        <v>441</v>
      </c>
      <c r="H64" s="3" t="s">
        <v>438</v>
      </c>
      <c r="I64" s="3" t="s">
        <v>440</v>
      </c>
      <c r="J64" s="3" t="s">
        <v>438</v>
      </c>
    </row>
    <row r="65" spans="1:10" ht="63.75">
      <c r="A65" s="3" t="s">
        <v>356</v>
      </c>
      <c r="B65" s="19" t="s">
        <v>357</v>
      </c>
      <c r="C65" s="3" t="s">
        <v>358</v>
      </c>
      <c r="D65" s="3" t="s">
        <v>359</v>
      </c>
      <c r="E65" s="3" t="s">
        <v>441</v>
      </c>
      <c r="F65" s="3" t="s">
        <v>438</v>
      </c>
      <c r="G65" s="3" t="s">
        <v>441</v>
      </c>
      <c r="H65" s="3" t="s">
        <v>438</v>
      </c>
      <c r="I65" s="3" t="s">
        <v>440</v>
      </c>
      <c r="J65" s="3" t="s">
        <v>438</v>
      </c>
    </row>
    <row r="66" spans="1:10" ht="67.5">
      <c r="A66" s="3" t="s">
        <v>285</v>
      </c>
      <c r="B66" s="46" t="s">
        <v>286</v>
      </c>
      <c r="C66" s="3" t="s">
        <v>287</v>
      </c>
      <c r="D66" s="3" t="s">
        <v>288</v>
      </c>
      <c r="E66" s="3" t="s">
        <v>633</v>
      </c>
      <c r="F66" s="3" t="s">
        <v>3455</v>
      </c>
      <c r="G66" s="3" t="s">
        <v>439</v>
      </c>
      <c r="H66" s="3" t="s">
        <v>3456</v>
      </c>
      <c r="I66" s="3" t="s">
        <v>440</v>
      </c>
      <c r="J66" s="3" t="s">
        <v>438</v>
      </c>
    </row>
    <row r="67" spans="1:10" ht="76.5">
      <c r="A67" s="3" t="s">
        <v>336</v>
      </c>
      <c r="B67" s="19" t="s">
        <v>337</v>
      </c>
      <c r="C67" s="3" t="s">
        <v>338</v>
      </c>
      <c r="D67" s="3" t="s">
        <v>339</v>
      </c>
      <c r="E67" s="3" t="s">
        <v>439</v>
      </c>
      <c r="F67" s="3" t="s">
        <v>3457</v>
      </c>
      <c r="G67" s="3" t="s">
        <v>441</v>
      </c>
      <c r="H67" s="3" t="s">
        <v>438</v>
      </c>
      <c r="I67" s="3" t="s">
        <v>440</v>
      </c>
      <c r="J67" s="3" t="s">
        <v>438</v>
      </c>
    </row>
    <row r="68" spans="1:10" ht="63.75">
      <c r="A68" s="3" t="s">
        <v>3386</v>
      </c>
      <c r="B68" s="36" t="s">
        <v>3387</v>
      </c>
      <c r="C68" s="37" t="s">
        <v>347</v>
      </c>
      <c r="D68" s="3" t="s">
        <v>348</v>
      </c>
      <c r="E68" s="3" t="s">
        <v>457</v>
      </c>
      <c r="F68" s="3" t="s">
        <v>3458</v>
      </c>
      <c r="G68" s="3" t="s">
        <v>457</v>
      </c>
      <c r="H68" s="3" t="s">
        <v>3459</v>
      </c>
      <c r="I68" s="3" t="s">
        <v>440</v>
      </c>
      <c r="J68" s="3" t="s">
        <v>438</v>
      </c>
    </row>
    <row r="69" spans="1:10" ht="102">
      <c r="A69" s="3" t="s">
        <v>360</v>
      </c>
      <c r="B69" s="19" t="s">
        <v>361</v>
      </c>
      <c r="C69" s="3" t="s">
        <v>362</v>
      </c>
      <c r="D69" s="3" t="s">
        <v>363</v>
      </c>
      <c r="E69" s="3" t="s">
        <v>441</v>
      </c>
      <c r="F69" s="3" t="s">
        <v>438</v>
      </c>
      <c r="G69" s="3" t="s">
        <v>441</v>
      </c>
      <c r="H69" s="3" t="s">
        <v>438</v>
      </c>
      <c r="I69" s="3" t="s">
        <v>440</v>
      </c>
      <c r="J69" s="3" t="s">
        <v>438</v>
      </c>
    </row>
    <row r="70" spans="1:10" ht="102">
      <c r="A70" s="3" t="s">
        <v>350</v>
      </c>
      <c r="B70" s="19" t="s">
        <v>351</v>
      </c>
      <c r="C70" s="3" t="s">
        <v>354</v>
      </c>
      <c r="D70" s="3" t="s">
        <v>355</v>
      </c>
      <c r="E70" s="3" t="s">
        <v>441</v>
      </c>
      <c r="F70" s="3" t="s">
        <v>438</v>
      </c>
      <c r="G70" s="3" t="s">
        <v>441</v>
      </c>
      <c r="H70" s="3" t="s">
        <v>438</v>
      </c>
      <c r="I70" s="3" t="s">
        <v>440</v>
      </c>
      <c r="J70" s="3" t="s">
        <v>438</v>
      </c>
    </row>
    <row r="71" spans="1:10" ht="76.5">
      <c r="A71" s="3" t="s">
        <v>173</v>
      </c>
      <c r="B71" s="19" t="s">
        <v>370</v>
      </c>
      <c r="C71" s="3" t="s">
        <v>175</v>
      </c>
      <c r="D71" s="3" t="s">
        <v>371</v>
      </c>
      <c r="E71" s="3" t="s">
        <v>441</v>
      </c>
      <c r="F71" s="3" t="s">
        <v>438</v>
      </c>
      <c r="G71" s="3" t="s">
        <v>441</v>
      </c>
      <c r="H71" s="3" t="s">
        <v>438</v>
      </c>
      <c r="I71" s="3" t="s">
        <v>440</v>
      </c>
      <c r="J71" s="3" t="s">
        <v>438</v>
      </c>
    </row>
    <row r="72" spans="1:10" ht="54">
      <c r="A72" s="3" t="s">
        <v>365</v>
      </c>
      <c r="B72" s="46" t="s">
        <v>366</v>
      </c>
      <c r="C72" s="3" t="s">
        <v>367</v>
      </c>
      <c r="D72" s="3" t="s">
        <v>368</v>
      </c>
      <c r="E72" s="3" t="s">
        <v>441</v>
      </c>
      <c r="F72" s="3" t="s">
        <v>438</v>
      </c>
      <c r="G72" s="3" t="s">
        <v>441</v>
      </c>
      <c r="H72" s="3" t="s">
        <v>438</v>
      </c>
      <c r="I72" s="3" t="s">
        <v>550</v>
      </c>
      <c r="J72" s="3" t="s">
        <v>2901</v>
      </c>
    </row>
    <row r="73" spans="1:10" ht="51">
      <c r="A73" s="3" t="s">
        <v>372</v>
      </c>
      <c r="B73" s="19" t="s">
        <v>373</v>
      </c>
      <c r="C73" s="3" t="s">
        <v>376</v>
      </c>
      <c r="D73" s="3" t="s">
        <v>377</v>
      </c>
      <c r="E73" s="3" t="s">
        <v>441</v>
      </c>
      <c r="F73" s="3" t="s">
        <v>438</v>
      </c>
      <c r="G73" s="3" t="s">
        <v>441</v>
      </c>
      <c r="H73" s="3" t="s">
        <v>438</v>
      </c>
      <c r="I73" s="3" t="s">
        <v>440</v>
      </c>
      <c r="J73" s="3" t="s">
        <v>438</v>
      </c>
    </row>
    <row r="74" spans="1:10" ht="63.75">
      <c r="A74" s="3" t="s">
        <v>378</v>
      </c>
      <c r="B74" s="19" t="s">
        <v>379</v>
      </c>
      <c r="C74" s="3" t="s">
        <v>380</v>
      </c>
      <c r="D74" s="3" t="s">
        <v>381</v>
      </c>
      <c r="E74" s="3" t="s">
        <v>441</v>
      </c>
      <c r="F74" s="3" t="s">
        <v>438</v>
      </c>
      <c r="G74" s="3" t="s">
        <v>441</v>
      </c>
      <c r="H74" s="3" t="s">
        <v>438</v>
      </c>
      <c r="I74" s="3" t="s">
        <v>440</v>
      </c>
      <c r="J74" s="3" t="s">
        <v>438</v>
      </c>
    </row>
    <row r="75" spans="1:10" ht="63.75">
      <c r="A75" s="3" t="s">
        <v>382</v>
      </c>
      <c r="B75" s="19" t="s">
        <v>383</v>
      </c>
      <c r="C75" s="3" t="s">
        <v>384</v>
      </c>
      <c r="D75" s="3" t="s">
        <v>385</v>
      </c>
      <c r="E75" s="3" t="s">
        <v>439</v>
      </c>
      <c r="F75" s="3" t="s">
        <v>3460</v>
      </c>
      <c r="G75" s="3" t="s">
        <v>441</v>
      </c>
      <c r="H75" s="3" t="s">
        <v>438</v>
      </c>
      <c r="I75" s="3" t="s">
        <v>440</v>
      </c>
      <c r="J75" s="3" t="s">
        <v>438</v>
      </c>
    </row>
    <row r="76" spans="1:10" ht="76.5">
      <c r="A76" s="3" t="s">
        <v>386</v>
      </c>
      <c r="B76" s="19" t="s">
        <v>387</v>
      </c>
      <c r="C76" s="3" t="s">
        <v>388</v>
      </c>
      <c r="D76" s="3" t="s">
        <v>389</v>
      </c>
      <c r="E76" s="3" t="s">
        <v>633</v>
      </c>
      <c r="F76" s="3" t="s">
        <v>3461</v>
      </c>
      <c r="G76" s="3" t="s">
        <v>441</v>
      </c>
      <c r="H76" s="3" t="s">
        <v>438</v>
      </c>
      <c r="I76" s="3" t="s">
        <v>440</v>
      </c>
      <c r="J76" s="3" t="s">
        <v>438</v>
      </c>
    </row>
    <row r="77" spans="1:10" ht="76.5">
      <c r="A77" s="3" t="s">
        <v>390</v>
      </c>
      <c r="B77" s="19" t="s">
        <v>391</v>
      </c>
      <c r="C77" s="3" t="s">
        <v>392</v>
      </c>
      <c r="D77" s="3" t="s">
        <v>393</v>
      </c>
      <c r="E77" s="3" t="s">
        <v>439</v>
      </c>
      <c r="F77" s="3" t="s">
        <v>3462</v>
      </c>
      <c r="G77" s="3" t="s">
        <v>441</v>
      </c>
      <c r="H77" s="3" t="s">
        <v>438</v>
      </c>
      <c r="I77" s="3" t="s">
        <v>550</v>
      </c>
      <c r="J77" s="3" t="s">
        <v>3463</v>
      </c>
    </row>
    <row r="78" spans="1:10" ht="51">
      <c r="A78" s="3" t="s">
        <v>395</v>
      </c>
      <c r="B78" s="19" t="s">
        <v>396</v>
      </c>
      <c r="C78" s="3" t="s">
        <v>3074</v>
      </c>
      <c r="D78" s="3" t="s">
        <v>398</v>
      </c>
      <c r="E78" s="3" t="s">
        <v>441</v>
      </c>
      <c r="F78" s="3" t="s">
        <v>438</v>
      </c>
      <c r="G78" s="3" t="s">
        <v>441</v>
      </c>
      <c r="H78" s="3" t="s">
        <v>438</v>
      </c>
      <c r="I78" s="3" t="s">
        <v>550</v>
      </c>
      <c r="J78" s="3" t="s">
        <v>3464</v>
      </c>
    </row>
    <row r="79" spans="1:10" ht="51">
      <c r="A79" s="3" t="s">
        <v>327</v>
      </c>
      <c r="B79" s="19" t="s">
        <v>2424</v>
      </c>
      <c r="C79" s="3" t="s">
        <v>329</v>
      </c>
      <c r="D79" s="3" t="s">
        <v>330</v>
      </c>
      <c r="E79" s="3" t="s">
        <v>441</v>
      </c>
      <c r="F79" s="3" t="s">
        <v>438</v>
      </c>
      <c r="G79" s="3" t="s">
        <v>441</v>
      </c>
      <c r="H79" s="3" t="s">
        <v>438</v>
      </c>
      <c r="I79" s="3" t="s">
        <v>550</v>
      </c>
      <c r="J79" s="3" t="s">
        <v>3465</v>
      </c>
    </row>
    <row r="80" spans="1:10" ht="51">
      <c r="A80" s="3" t="s">
        <v>400</v>
      </c>
      <c r="B80" s="19" t="s">
        <v>401</v>
      </c>
      <c r="C80" s="3" t="s">
        <v>402</v>
      </c>
      <c r="D80" s="3" t="s">
        <v>403</v>
      </c>
      <c r="E80" s="3" t="s">
        <v>441</v>
      </c>
      <c r="F80" s="3" t="s">
        <v>438</v>
      </c>
      <c r="G80" s="3" t="s">
        <v>441</v>
      </c>
      <c r="H80" s="3" t="s">
        <v>438</v>
      </c>
      <c r="I80" s="3" t="s">
        <v>440</v>
      </c>
      <c r="J80" s="3" t="s">
        <v>438</v>
      </c>
    </row>
    <row r="297" spans="2:2">
      <c r="B297" s="13"/>
    </row>
  </sheetData>
  <autoFilter ref="A1:J80" xr:uid="{D6AC791E-F59E-4866-BE08-70F3777F092E}"/>
  <hyperlinks>
    <hyperlink ref="B2" r:id="rId1" xr:uid="{F8D2A6A1-6803-4D9C-9630-64ECD5E96049}"/>
    <hyperlink ref="B3" r:id="rId2" xr:uid="{868678C6-AB60-4411-9BC3-C132840A60F6}"/>
    <hyperlink ref="B4" r:id="rId3" xr:uid="{F1473BF7-F044-467F-8920-5F5CE4FFF681}"/>
    <hyperlink ref="B6" r:id="rId4" xr:uid="{7120E5CB-A06D-4197-92F9-BE53CCD846B1}"/>
    <hyperlink ref="B5" r:id="rId5" xr:uid="{22F49AAA-2EE6-402D-A0E2-8B1420288DD9}"/>
    <hyperlink ref="B7" r:id="rId6" xr:uid="{D0625A6E-6F7D-4A14-A1B5-4E764C2BB064}"/>
    <hyperlink ref="B8" r:id="rId7" xr:uid="{A20384F0-29F4-42D4-AF70-1F2E17688C86}"/>
    <hyperlink ref="B10" r:id="rId8" xr:uid="{2DBDFCE5-D6FD-4263-9F9E-A16EFA3A70FC}"/>
    <hyperlink ref="B9" r:id="rId9" xr:uid="{F06E0D36-0667-4D65-A333-52825E738D1F}"/>
    <hyperlink ref="B12" r:id="rId10" xr:uid="{3A9D36D5-9D7E-4164-8E7F-262F8F681CC5}"/>
    <hyperlink ref="B13" r:id="rId11" xr:uid="{7D59C5E2-586A-4F68-97B6-A0EBA714DE81}"/>
    <hyperlink ref="B14" r:id="rId12" xr:uid="{053B93F2-C913-47DC-9466-A3CCEFD97B9A}"/>
    <hyperlink ref="B11" r:id="rId13" xr:uid="{BD6D2781-3794-433A-B739-128E9A959C36}"/>
    <hyperlink ref="B15" r:id="rId14" xr:uid="{2E9808F0-6A4D-4A2F-AADC-39B906705218}"/>
    <hyperlink ref="B16" r:id="rId15" xr:uid="{37B5D136-DEB4-4BD4-BCF1-EA7111D46D49}"/>
    <hyperlink ref="B17" r:id="rId16" xr:uid="{021D3A68-68BB-4CCB-A542-A296419F0600}"/>
    <hyperlink ref="B18" r:id="rId17" xr:uid="{4930D752-63E3-472E-8905-692AA6E7AA0C}"/>
    <hyperlink ref="B19" r:id="rId18" xr:uid="{1B7235AD-0692-4A82-BECF-D3D9A32B31D9}"/>
    <hyperlink ref="B20" r:id="rId19" xr:uid="{5AE22F7B-049E-407D-9FE8-086E09A0FEA9}"/>
    <hyperlink ref="B21" r:id="rId20" xr:uid="{06A6CAAF-9B44-4B7E-A7A8-E15A37738CF0}"/>
    <hyperlink ref="B22" r:id="rId21" xr:uid="{C71EF771-FB31-4335-98A9-4B1AB3C8091A}"/>
    <hyperlink ref="B24" r:id="rId22" xr:uid="{AF9EE019-A3F9-47C9-A956-691429E1412F}"/>
    <hyperlink ref="B26" r:id="rId23" xr:uid="{332270F3-4C8D-4772-823A-CC302A971354}"/>
    <hyperlink ref="B23" r:id="rId24" xr:uid="{D08393D5-9C92-4874-A8CA-60E1E897CC70}"/>
    <hyperlink ref="B27" r:id="rId25" xr:uid="{ED1952AE-1117-47AA-9B74-07DFECD7EF83}"/>
    <hyperlink ref="B28" r:id="rId26" xr:uid="{116EDBC5-7B19-43B4-8A21-C91452494D02}"/>
    <hyperlink ref="B29" r:id="rId27" xr:uid="{53131314-FBD3-4E9C-8C16-A4BAF942525E}"/>
    <hyperlink ref="B35" r:id="rId28" xr:uid="{C8A027F2-E13C-4004-8422-AA204303781C}"/>
    <hyperlink ref="B36" r:id="rId29" xr:uid="{D0ED138A-11FA-4DBE-832A-CDA7007E724B}"/>
    <hyperlink ref="B38" r:id="rId30" xr:uid="{037924CB-6FF4-4601-BE43-5DE6026C0C6C}"/>
    <hyperlink ref="B39" r:id="rId31" xr:uid="{FFD00430-7FDA-42D6-8127-17A8D51CE330}"/>
    <hyperlink ref="B40" r:id="rId32" xr:uid="{62BEC0E8-2C99-462A-83B0-695216452089}"/>
    <hyperlink ref="B41" r:id="rId33" display="https://www.epa.gov/system/files/documents/2024-03/louisville-ky-in-msa-pcap.pdf" xr:uid="{5282A90F-A0B5-4BCA-89E0-A34DFD957179}"/>
    <hyperlink ref="B42" r:id="rId34" xr:uid="{1141ABF3-E51E-4E86-B807-C3BFE83D12A4}"/>
    <hyperlink ref="B43" r:id="rId35" xr:uid="{7D930283-345B-438B-B8DC-EAD2046275E8}"/>
    <hyperlink ref="B37" r:id="rId36" xr:uid="{2225997C-CE84-439F-AC6E-813958B7B7FF}"/>
    <hyperlink ref="B45" r:id="rId37" display="https://www.epa.gov/system/files/documents/2024-03/2024-0301-gnrc-nashville-msa-pcap.pdf" xr:uid="{D72FA92F-6565-4E86-BF40-3B6E62A73F5B}"/>
    <hyperlink ref="B46" r:id="rId38" xr:uid="{40FEBEFF-8D24-4DB7-9E12-9B0359ED0745}"/>
    <hyperlink ref="B47" r:id="rId39" xr:uid="{8C0A4AEF-2FB3-4049-8560-8071515B74FA}"/>
    <hyperlink ref="B49" r:id="rId40" xr:uid="{7EFAE352-57D6-4EAC-A09F-E81A1F1DA4EF}"/>
    <hyperlink ref="B50" r:id="rId41" xr:uid="{932DCCB8-3CF7-44ED-AC31-CA8D83B606AA}"/>
    <hyperlink ref="B51" r:id="rId42" xr:uid="{6F45EF4C-454F-4FF6-B884-1CC2C2FC6BFD}"/>
    <hyperlink ref="B52" r:id="rId43" xr:uid="{31075924-8362-4C01-AD48-DCAF254E9DEA}"/>
    <hyperlink ref="B53" r:id="rId44" xr:uid="{E57E52EC-9C4A-46F8-BF7D-E01DF270943C}"/>
    <hyperlink ref="B55" r:id="rId45" xr:uid="{A2E9A0D6-FE4D-4A27-8AC7-D78273BEF80F}"/>
    <hyperlink ref="B56" r:id="rId46" xr:uid="{4A94FB19-6A3B-422F-BD04-6C0E53CACCC2}"/>
    <hyperlink ref="B58" r:id="rId47" xr:uid="{D4D2B94A-D6FA-4F36-AC88-5370BD401AC9}"/>
    <hyperlink ref="B59" r:id="rId48" display="https://www.epa.gov/system/files/documents/2024-03/san-benito-and-santa-clara-counties-pcap.pdf" xr:uid="{5086F373-FB87-4AAA-8AF1-FE5CE015526A}"/>
    <hyperlink ref="B60" r:id="rId49" xr:uid="{3416FCB9-C94C-4071-B662-356B5F9BFA20}"/>
    <hyperlink ref="B61" r:id="rId50" display="https://www.epa.gov/system/files/documents/2024-03/msa-san-juan-puerto-rico-pcap-cprg.pdf" xr:uid="{215EA2F3-DC8A-4D7A-89DE-711C88DF8644}"/>
    <hyperlink ref="B62" r:id="rId51" xr:uid="{B59580FF-13EA-4EDD-8B16-4123C198A7DD}"/>
    <hyperlink ref="B63" r:id="rId52" xr:uid="{6B467F69-7FBE-4493-AF40-AA3E6341DE11}"/>
    <hyperlink ref="B64" r:id="rId53" xr:uid="{BE482CA6-A32B-4217-B5EF-B048DA9EF6C7}"/>
    <hyperlink ref="B66" r:id="rId54" xr:uid="{6F918005-69A2-4938-9C79-09404E81DC98}"/>
    <hyperlink ref="B67" r:id="rId55" xr:uid="{D127F90D-52C0-46C0-9F3F-7BF21BAE0C31}"/>
    <hyperlink ref="B68" r:id="rId56" display="https://www.epa.gov/system/files/documents/2024-03/greater-worcester-msa-priority-climate-action-plan.pdf" xr:uid="{BF58BA5E-3601-46C9-AC71-39F0BD7EEC0B}"/>
    <hyperlink ref="B69" r:id="rId57" xr:uid="{9F456EE9-3F7F-43FE-83F2-38FFB54C9E46}"/>
    <hyperlink ref="B70" r:id="rId58" xr:uid="{FCC5DB98-981A-4A31-8985-538231D9C15C}"/>
    <hyperlink ref="B71" r:id="rId59" xr:uid="{780E8ABE-DC84-49EA-906B-693FB92957CD}"/>
    <hyperlink ref="B72" r:id="rId60" xr:uid="{837BAAB8-D8A2-4856-9EBB-97D363A274DC}"/>
    <hyperlink ref="B73" r:id="rId61" xr:uid="{D75EE743-E058-4084-AEE4-0343DC51E2BF}"/>
    <hyperlink ref="B74" r:id="rId62" xr:uid="{F598B676-B7F3-4EF9-A0F3-1941B00F1E72}"/>
    <hyperlink ref="B75" r:id="rId63" xr:uid="{65B36EA8-44F3-406B-BB02-D56075C6DCBD}"/>
    <hyperlink ref="B76" r:id="rId64" xr:uid="{0A931225-112F-412D-8656-27D083046397}"/>
    <hyperlink ref="B77" r:id="rId65" xr:uid="{84F7BCC1-13A5-4390-AA12-4761B91D98EE}"/>
    <hyperlink ref="B78" r:id="rId66" xr:uid="{42140B41-68DD-4B46-A74B-5888CB50F96F}"/>
    <hyperlink ref="B79" r:id="rId67" display="https://www.epa.gov/system/files/documents/2024-03/st-louis-mo-il-msa-pcap.pdf  " xr:uid="{3DA76B3A-91E1-4D81-AE4C-C1859EBCAFB8}"/>
    <hyperlink ref="B80" r:id="rId68" display="https://www.epa.gov/system/files/documents/2024-03/cheyenne-msa-pcap.pdf  " xr:uid="{806D917D-1FB7-42C5-81D6-339702FE08C0}"/>
    <hyperlink ref="B54" r:id="rId69" xr:uid="{E76DB153-FCE1-4CA3-BFC7-A2D68A779FB1}"/>
    <hyperlink ref="B57" r:id="rId70" xr:uid="{ECC6FC6F-D7C6-41A4-88A4-85DE9144403C}"/>
    <hyperlink ref="B32" r:id="rId71" xr:uid="{B2E5FC7B-699B-41BD-821E-873525DF54D1}"/>
    <hyperlink ref="B65" r:id="rId72" xr:uid="{CBC3DA00-1AC6-4020-8323-F312C87AF4B9}"/>
    <hyperlink ref="B48" r:id="rId73" xr:uid="{5C5B6DA1-20E9-43B6-A36E-BDAECE70052B}"/>
    <hyperlink ref="B30" r:id="rId74" xr:uid="{05496ED3-1AD4-47D4-AD1D-E8077CE07433}"/>
    <hyperlink ref="B34" r:id="rId75" xr:uid="{D43C147D-00A8-4DAC-9AB2-93E373D71462}"/>
    <hyperlink ref="B31" r:id="rId76" xr:uid="{67283D4A-2CBC-4231-AE69-9B2E771E1241}"/>
    <hyperlink ref="B25" r:id="rId77" xr:uid="{64B536EB-C3BC-45F1-8242-5B3026710062}"/>
    <hyperlink ref="B44" r:id="rId78" xr:uid="{7D69C664-BAC0-4F30-9027-4E781D49E6C6}"/>
  </hyperlink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92E5D730-1E85-49AF-AEB3-B95DF086457C}">
          <x14:formula1>
            <xm:f>Lists!$I$2:$I$136</xm:f>
          </x14:formula1>
          <xm:sqref>D24:D25 D39:D42 D45:D47 D52:D56 D60:D61 D63 D3:D20 D68:D78 D297 D27:D28</xm:sqref>
        </x14:dataValidation>
        <x14:dataValidation type="list" allowBlank="1" showInputMessage="1" showErrorMessage="1" xr:uid="{7ED12045-04D8-4590-A05C-FCF5FB510732}">
          <x14:formula1>
            <xm:f>Lists!$S$2:$S$5</xm:f>
          </x14:formula1>
          <xm:sqref>E2:E1048576 G2:G1048576</xm:sqref>
        </x14:dataValidation>
        <x14:dataValidation type="list" allowBlank="1" showInputMessage="1" showErrorMessage="1" xr:uid="{F8061A84-BBA2-4F27-85C3-1BA636EE960C}">
          <x14:formula1>
            <xm:f>Lists!$O$2:$O$3</xm:f>
          </x14:formula1>
          <xm:sqref>I2:I59 I61:I1048576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105D1-CCA2-4D94-BCB0-DE634376ECD8}">
  <sheetPr>
    <tabColor theme="5" tint="0.79998168889431442"/>
  </sheetPr>
  <dimension ref="A1:W136"/>
  <sheetViews>
    <sheetView workbookViewId="0">
      <selection activeCell="F26" sqref="F26"/>
    </sheetView>
  </sheetViews>
  <sheetFormatPr defaultColWidth="8.7109375" defaultRowHeight="12.75"/>
  <cols>
    <col min="1" max="1" width="33.42578125" style="1" bestFit="1" customWidth="1"/>
    <col min="2" max="2" width="8.7109375" style="1"/>
    <col min="3" max="3" width="31.85546875" style="1" customWidth="1"/>
    <col min="4" max="4" width="57.42578125" style="1" customWidth="1"/>
    <col min="5" max="5" width="6.85546875" style="1" customWidth="1"/>
    <col min="6" max="6" width="39.140625" style="1" customWidth="1"/>
    <col min="7" max="7" width="5.85546875" style="1" customWidth="1"/>
    <col min="8" max="8" width="2.42578125" style="1" customWidth="1"/>
    <col min="9" max="9" width="33.28515625" style="1" customWidth="1"/>
    <col min="10" max="10" width="3.140625" style="1" customWidth="1"/>
    <col min="11" max="11" width="17.42578125" style="1" customWidth="1"/>
    <col min="12" max="12" width="3.140625" style="1" customWidth="1"/>
    <col min="13" max="13" width="28.42578125" style="1" customWidth="1"/>
    <col min="14" max="14" width="3.42578125" style="1" customWidth="1"/>
    <col min="15" max="15" width="8.7109375" style="1" customWidth="1"/>
    <col min="16" max="16" width="2.7109375" style="1" customWidth="1"/>
    <col min="17" max="17" width="8.7109375" style="1" customWidth="1"/>
    <col min="18" max="18" width="3.42578125" style="1" customWidth="1"/>
    <col min="19" max="20" width="8.7109375" style="1" customWidth="1"/>
    <col min="21" max="21" width="13.42578125" style="1" customWidth="1"/>
    <col min="22" max="22" width="4.42578125" style="1" customWidth="1"/>
    <col min="23" max="23" width="8.7109375" style="1" customWidth="1"/>
    <col min="24" max="16384" width="8.7109375" style="1"/>
  </cols>
  <sheetData>
    <row r="1" spans="1:23">
      <c r="A1" s="7" t="s">
        <v>3466</v>
      </c>
      <c r="C1" s="9" t="s">
        <v>3467</v>
      </c>
      <c r="D1" s="7" t="s">
        <v>3468</v>
      </c>
      <c r="F1" s="7" t="s">
        <v>3469</v>
      </c>
      <c r="I1" s="7" t="s">
        <v>3470</v>
      </c>
      <c r="K1" s="7" t="s">
        <v>3471</v>
      </c>
      <c r="M1" s="7" t="s">
        <v>3472</v>
      </c>
      <c r="O1" s="7" t="s">
        <v>3473</v>
      </c>
      <c r="Q1" s="7" t="s">
        <v>3474</v>
      </c>
      <c r="S1" s="7" t="s">
        <v>3475</v>
      </c>
      <c r="U1" s="7" t="s">
        <v>3476</v>
      </c>
      <c r="W1" s="7" t="s">
        <v>3477</v>
      </c>
    </row>
    <row r="2" spans="1:23">
      <c r="A2" s="5" t="s">
        <v>11</v>
      </c>
      <c r="C2" s="8" t="s">
        <v>11</v>
      </c>
      <c r="D2" s="5" t="s">
        <v>2673</v>
      </c>
      <c r="F2" s="8" t="s">
        <v>143</v>
      </c>
      <c r="I2" s="5" t="s">
        <v>97</v>
      </c>
      <c r="K2" s="1" t="s">
        <v>3478</v>
      </c>
      <c r="M2" s="1" t="s">
        <v>3479</v>
      </c>
      <c r="O2" s="1" t="s">
        <v>550</v>
      </c>
      <c r="Q2" s="1" t="s">
        <v>99</v>
      </c>
      <c r="S2" s="5" t="s">
        <v>441</v>
      </c>
      <c r="U2" s="5" t="s">
        <v>3218</v>
      </c>
      <c r="W2" s="1" t="s">
        <v>3480</v>
      </c>
    </row>
    <row r="3" spans="1:23">
      <c r="A3" s="5" t="s">
        <v>538</v>
      </c>
      <c r="C3" s="8" t="s">
        <v>11</v>
      </c>
      <c r="D3" s="5" t="s">
        <v>827</v>
      </c>
      <c r="F3" s="8" t="s">
        <v>804</v>
      </c>
      <c r="I3" s="5" t="s">
        <v>125</v>
      </c>
      <c r="K3" s="1" t="s">
        <v>3481</v>
      </c>
      <c r="M3" s="1" t="s">
        <v>3482</v>
      </c>
      <c r="O3" s="1" t="s">
        <v>440</v>
      </c>
      <c r="Q3" s="1" t="s">
        <v>32</v>
      </c>
      <c r="S3" s="5" t="s">
        <v>457</v>
      </c>
      <c r="U3" s="5" t="s">
        <v>3126</v>
      </c>
      <c r="W3" s="1" t="s">
        <v>3483</v>
      </c>
    </row>
    <row r="4" spans="1:23">
      <c r="A4" s="3" t="s">
        <v>13</v>
      </c>
      <c r="C4" s="8" t="s">
        <v>11</v>
      </c>
      <c r="D4" s="3" t="s">
        <v>555</v>
      </c>
      <c r="F4" s="8" t="s">
        <v>908</v>
      </c>
      <c r="I4" s="5" t="s">
        <v>118</v>
      </c>
      <c r="K4" s="1" t="s">
        <v>3484</v>
      </c>
      <c r="M4" s="1" t="s">
        <v>3485</v>
      </c>
      <c r="Q4" s="1" t="s">
        <v>51</v>
      </c>
      <c r="S4" s="5" t="s">
        <v>439</v>
      </c>
      <c r="U4" s="5" t="s">
        <v>3106</v>
      </c>
      <c r="W4" s="1" t="s">
        <v>3486</v>
      </c>
    </row>
    <row r="5" spans="1:23" ht="14.25">
      <c r="A5" s="5" t="s">
        <v>14</v>
      </c>
      <c r="C5" s="8" t="s">
        <v>11</v>
      </c>
      <c r="D5" s="3" t="s">
        <v>737</v>
      </c>
      <c r="F5" s="8" t="s">
        <v>3487</v>
      </c>
      <c r="I5" s="5" t="s">
        <v>113</v>
      </c>
      <c r="Q5" s="1" t="s">
        <v>93</v>
      </c>
      <c r="S5" s="5" t="s">
        <v>633</v>
      </c>
      <c r="U5" s="5" t="s">
        <v>440</v>
      </c>
      <c r="W5" s="1" t="s">
        <v>3488</v>
      </c>
    </row>
    <row r="6" spans="1:23">
      <c r="A6" s="5" t="s">
        <v>15</v>
      </c>
      <c r="C6" s="8" t="s">
        <v>11</v>
      </c>
      <c r="D6" s="5" t="s">
        <v>561</v>
      </c>
      <c r="F6" s="8" t="s">
        <v>484</v>
      </c>
      <c r="I6" s="5" t="s">
        <v>138</v>
      </c>
      <c r="Q6" s="1" t="s">
        <v>45</v>
      </c>
      <c r="W6" s="1" t="s">
        <v>3489</v>
      </c>
    </row>
    <row r="7" spans="1:23">
      <c r="A7" s="5" t="s">
        <v>16</v>
      </c>
      <c r="C7" s="8" t="s">
        <v>11</v>
      </c>
      <c r="D7" s="5" t="s">
        <v>572</v>
      </c>
      <c r="F7" s="8" t="s">
        <v>77</v>
      </c>
      <c r="I7" s="5" t="s">
        <v>130</v>
      </c>
      <c r="W7" s="1" t="s">
        <v>3490</v>
      </c>
    </row>
    <row r="8" spans="1:23">
      <c r="A8" s="5" t="s">
        <v>447</v>
      </c>
      <c r="C8" s="3" t="s">
        <v>11</v>
      </c>
      <c r="D8" s="5" t="s">
        <v>742</v>
      </c>
      <c r="F8" s="8" t="s">
        <v>632</v>
      </c>
      <c r="I8" s="5" t="s">
        <v>134</v>
      </c>
      <c r="W8" s="1" t="s">
        <v>3491</v>
      </c>
    </row>
    <row r="9" spans="1:23">
      <c r="A9" s="5" t="s">
        <v>1285</v>
      </c>
      <c r="C9" s="3" t="s">
        <v>11</v>
      </c>
      <c r="D9" s="5" t="s">
        <v>509</v>
      </c>
      <c r="F9" s="8" t="s">
        <v>458</v>
      </c>
      <c r="I9" s="5" t="s">
        <v>359</v>
      </c>
      <c r="W9" s="1" t="s">
        <v>3492</v>
      </c>
    </row>
    <row r="10" spans="1:23">
      <c r="C10" s="3" t="s">
        <v>11</v>
      </c>
      <c r="D10" s="5" t="s">
        <v>552</v>
      </c>
      <c r="F10" s="8" t="s">
        <v>495</v>
      </c>
      <c r="I10" s="5" t="s">
        <v>161</v>
      </c>
      <c r="W10" s="1" t="s">
        <v>3493</v>
      </c>
    </row>
    <row r="11" spans="1:23" ht="25.5">
      <c r="C11" s="3" t="s">
        <v>3494</v>
      </c>
      <c r="D11" s="5" t="s">
        <v>1163</v>
      </c>
      <c r="F11" s="8" t="s">
        <v>476</v>
      </c>
      <c r="I11" s="5"/>
      <c r="W11" s="1" t="s">
        <v>3495</v>
      </c>
    </row>
    <row r="12" spans="1:23" ht="25.5">
      <c r="A12" s="5"/>
      <c r="C12" s="8" t="s">
        <v>3496</v>
      </c>
      <c r="D12" s="5" t="s">
        <v>549</v>
      </c>
      <c r="F12" s="8" t="s">
        <v>452</v>
      </c>
      <c r="I12" s="5" t="s">
        <v>166</v>
      </c>
    </row>
    <row r="13" spans="1:23">
      <c r="A13" s="5"/>
      <c r="C13" s="8" t="s">
        <v>15</v>
      </c>
      <c r="D13" s="5" t="s">
        <v>1249</v>
      </c>
      <c r="F13" s="1" t="s">
        <v>45</v>
      </c>
      <c r="I13" s="5" t="s">
        <v>3497</v>
      </c>
    </row>
    <row r="14" spans="1:23">
      <c r="A14" s="5"/>
      <c r="C14" s="8" t="s">
        <v>14</v>
      </c>
      <c r="D14" s="18" t="s">
        <v>1945</v>
      </c>
      <c r="F14" s="15" t="s">
        <v>2344</v>
      </c>
      <c r="I14" s="5" t="s">
        <v>311</v>
      </c>
    </row>
    <row r="15" spans="1:23">
      <c r="A15" s="5"/>
      <c r="C15" s="8" t="s">
        <v>14</v>
      </c>
      <c r="D15" s="3" t="s">
        <v>505</v>
      </c>
      <c r="F15" s="15" t="s">
        <v>739</v>
      </c>
      <c r="I15" s="5" t="s">
        <v>109</v>
      </c>
    </row>
    <row r="16" spans="1:23">
      <c r="A16" s="5"/>
      <c r="C16" s="8" t="s">
        <v>14</v>
      </c>
      <c r="D16" s="15" t="s">
        <v>461</v>
      </c>
      <c r="F16" s="15" t="s">
        <v>2351</v>
      </c>
      <c r="I16" s="5"/>
    </row>
    <row r="17" spans="1:9">
      <c r="A17" s="5"/>
      <c r="C17" s="8" t="s">
        <v>14</v>
      </c>
      <c r="D17" s="5" t="s">
        <v>435</v>
      </c>
      <c r="F17" s="15" t="s">
        <v>636</v>
      </c>
      <c r="I17" s="5"/>
    </row>
    <row r="18" spans="1:9">
      <c r="A18" s="5"/>
      <c r="C18" s="8" t="s">
        <v>14</v>
      </c>
      <c r="D18" s="5" t="s">
        <v>534</v>
      </c>
      <c r="F18" s="18" t="s">
        <v>157</v>
      </c>
      <c r="I18" s="5"/>
    </row>
    <row r="19" spans="1:9">
      <c r="A19" s="3"/>
      <c r="C19" s="3" t="s">
        <v>14</v>
      </c>
      <c r="D19" s="3" t="s">
        <v>2552</v>
      </c>
      <c r="F19" s="18" t="s">
        <v>650</v>
      </c>
      <c r="I19" s="5" t="s">
        <v>371</v>
      </c>
    </row>
    <row r="20" spans="1:9">
      <c r="C20" s="3" t="s">
        <v>14</v>
      </c>
      <c r="D20" s="5" t="s">
        <v>1872</v>
      </c>
      <c r="F20" s="1" t="s">
        <v>1435</v>
      </c>
      <c r="I20" s="5" t="s">
        <v>307</v>
      </c>
    </row>
    <row r="21" spans="1:9">
      <c r="C21" s="3" t="s">
        <v>14</v>
      </c>
      <c r="D21" s="3" t="s">
        <v>519</v>
      </c>
      <c r="F21" s="15" t="s">
        <v>692</v>
      </c>
      <c r="I21" s="5" t="s">
        <v>181</v>
      </c>
    </row>
    <row r="22" spans="1:9">
      <c r="C22" s="8" t="s">
        <v>14</v>
      </c>
      <c r="D22" s="3" t="s">
        <v>513</v>
      </c>
      <c r="F22" s="15" t="s">
        <v>1203</v>
      </c>
      <c r="I22" s="5" t="s">
        <v>86</v>
      </c>
    </row>
    <row r="23" spans="1:9">
      <c r="C23" s="8" t="s">
        <v>14</v>
      </c>
      <c r="D23" s="5" t="s">
        <v>512</v>
      </c>
      <c r="F23" s="15" t="s">
        <v>1193</v>
      </c>
      <c r="I23" s="5" t="s">
        <v>103</v>
      </c>
    </row>
    <row r="24" spans="1:9">
      <c r="C24" s="8" t="s">
        <v>14</v>
      </c>
      <c r="D24" s="3" t="s">
        <v>455</v>
      </c>
      <c r="F24" s="15" t="s">
        <v>1272</v>
      </c>
      <c r="I24" s="5" t="s">
        <v>152</v>
      </c>
    </row>
    <row r="25" spans="1:9">
      <c r="C25" s="8" t="s">
        <v>14</v>
      </c>
      <c r="D25" s="5" t="s">
        <v>529</v>
      </c>
      <c r="F25" s="15" t="s">
        <v>1226</v>
      </c>
      <c r="I25" s="5" t="s">
        <v>156</v>
      </c>
    </row>
    <row r="26" spans="1:9">
      <c r="C26" s="3" t="s">
        <v>14</v>
      </c>
      <c r="D26" s="5" t="s">
        <v>528</v>
      </c>
      <c r="F26" s="15" t="s">
        <v>1257</v>
      </c>
      <c r="I26" s="5" t="s">
        <v>407</v>
      </c>
    </row>
    <row r="27" spans="1:9">
      <c r="C27" s="8" t="s">
        <v>14</v>
      </c>
      <c r="D27" s="5" t="s">
        <v>516</v>
      </c>
      <c r="F27" s="15" t="s">
        <v>1240</v>
      </c>
      <c r="I27" s="5" t="s">
        <v>91</v>
      </c>
    </row>
    <row r="28" spans="1:9">
      <c r="C28" s="8" t="s">
        <v>14</v>
      </c>
      <c r="D28" s="5" t="s">
        <v>506</v>
      </c>
      <c r="F28" s="15" t="s">
        <v>1351</v>
      </c>
      <c r="I28" s="5" t="s">
        <v>3498</v>
      </c>
    </row>
    <row r="29" spans="1:9">
      <c r="C29" s="8" t="s">
        <v>14</v>
      </c>
      <c r="D29" s="5" t="s">
        <v>474</v>
      </c>
      <c r="F29" s="15" t="s">
        <v>731</v>
      </c>
      <c r="I29" s="5" t="s">
        <v>377</v>
      </c>
    </row>
    <row r="30" spans="1:9">
      <c r="C30" s="8" t="s">
        <v>14</v>
      </c>
      <c r="D30" s="5" t="s">
        <v>956</v>
      </c>
      <c r="F30" s="15" t="s">
        <v>939</v>
      </c>
      <c r="I30" s="5" t="s">
        <v>66</v>
      </c>
    </row>
    <row r="31" spans="1:9">
      <c r="C31" s="8" t="s">
        <v>14</v>
      </c>
      <c r="D31" s="5" t="s">
        <v>812</v>
      </c>
      <c r="F31" s="15" t="s">
        <v>98</v>
      </c>
      <c r="I31" s="5" t="s">
        <v>147</v>
      </c>
    </row>
    <row r="32" spans="1:9">
      <c r="C32" s="8" t="s">
        <v>14</v>
      </c>
      <c r="D32" s="5" t="s">
        <v>1377</v>
      </c>
      <c r="F32" s="15" t="s">
        <v>1405</v>
      </c>
      <c r="I32" s="5" t="s">
        <v>142</v>
      </c>
    </row>
    <row r="33" spans="3:9">
      <c r="C33" s="8" t="s">
        <v>14</v>
      </c>
      <c r="D33" s="5" t="s">
        <v>532</v>
      </c>
      <c r="F33" s="15" t="s">
        <v>1710</v>
      </c>
      <c r="I33" s="5" t="s">
        <v>217</v>
      </c>
    </row>
    <row r="34" spans="3:9">
      <c r="C34" s="14" t="s">
        <v>14</v>
      </c>
      <c r="D34" s="5" t="s">
        <v>498</v>
      </c>
      <c r="F34" s="15" t="s">
        <v>438</v>
      </c>
      <c r="I34" s="5" t="s">
        <v>3499</v>
      </c>
    </row>
    <row r="35" spans="3:9">
      <c r="C35" s="14" t="s">
        <v>14</v>
      </c>
      <c r="D35" s="5" t="s">
        <v>487</v>
      </c>
      <c r="F35" s="15" t="s">
        <v>1702</v>
      </c>
      <c r="I35" s="5" t="s">
        <v>3500</v>
      </c>
    </row>
    <row r="36" spans="3:9">
      <c r="C36" s="8" t="s">
        <v>538</v>
      </c>
      <c r="D36" s="32" t="s">
        <v>850</v>
      </c>
      <c r="F36" s="15" t="s">
        <v>1713</v>
      </c>
      <c r="I36" s="5" t="s">
        <v>171</v>
      </c>
    </row>
    <row r="37" spans="3:9" ht="25.5">
      <c r="C37" s="3" t="s">
        <v>3501</v>
      </c>
      <c r="D37" s="5" t="s">
        <v>622</v>
      </c>
      <c r="F37" s="15" t="s">
        <v>2998</v>
      </c>
      <c r="I37" s="5" t="s">
        <v>225</v>
      </c>
    </row>
    <row r="38" spans="3:9" ht="25.5">
      <c r="C38" s="3" t="s">
        <v>3501</v>
      </c>
      <c r="D38" s="5" t="s">
        <v>541</v>
      </c>
      <c r="F38" s="15" t="s">
        <v>847</v>
      </c>
      <c r="I38" s="5" t="s">
        <v>3502</v>
      </c>
    </row>
    <row r="39" spans="3:9" ht="25.5">
      <c r="C39" s="3" t="s">
        <v>3501</v>
      </c>
      <c r="D39" s="5" t="s">
        <v>539</v>
      </c>
      <c r="F39" s="15" t="s">
        <v>902</v>
      </c>
      <c r="I39" s="5" t="s">
        <v>381</v>
      </c>
    </row>
    <row r="40" spans="3:9" ht="25.5">
      <c r="C40" s="3" t="s">
        <v>3501</v>
      </c>
      <c r="D40" s="5" t="s">
        <v>542</v>
      </c>
      <c r="F40" s="15" t="s">
        <v>766</v>
      </c>
      <c r="I40" s="5" t="s">
        <v>230</v>
      </c>
    </row>
    <row r="41" spans="3:9" ht="25.5">
      <c r="C41" s="3" t="s">
        <v>3503</v>
      </c>
      <c r="D41" s="5" t="s">
        <v>568</v>
      </c>
      <c r="F41" s="8" t="s">
        <v>816</v>
      </c>
      <c r="I41" s="5" t="s">
        <v>212</v>
      </c>
    </row>
    <row r="42" spans="3:9" ht="25.5">
      <c r="C42" s="3" t="s">
        <v>3501</v>
      </c>
      <c r="D42" s="5" t="s">
        <v>548</v>
      </c>
      <c r="F42" s="8" t="s">
        <v>598</v>
      </c>
      <c r="I42" s="5" t="s">
        <v>256</v>
      </c>
    </row>
    <row r="43" spans="3:9" ht="25.5">
      <c r="C43" s="3" t="s">
        <v>3504</v>
      </c>
      <c r="D43" s="5" t="s">
        <v>520</v>
      </c>
      <c r="F43" s="8" t="s">
        <v>754</v>
      </c>
      <c r="I43" s="5" t="s">
        <v>283</v>
      </c>
    </row>
    <row r="44" spans="3:9">
      <c r="C44" s="8" t="s">
        <v>12</v>
      </c>
      <c r="D44" s="5" t="s">
        <v>818</v>
      </c>
      <c r="F44" s="8" t="s">
        <v>969</v>
      </c>
      <c r="I44" s="5" t="s">
        <v>385</v>
      </c>
    </row>
    <row r="45" spans="3:9">
      <c r="C45" s="3" t="s">
        <v>538</v>
      </c>
      <c r="D45" s="5" t="s">
        <v>540</v>
      </c>
      <c r="F45" s="8" t="s">
        <v>1524</v>
      </c>
      <c r="I45" s="5" t="s">
        <v>238</v>
      </c>
    </row>
    <row r="46" spans="3:9">
      <c r="C46" s="3" t="s">
        <v>538</v>
      </c>
      <c r="D46" s="5" t="s">
        <v>558</v>
      </c>
      <c r="F46" s="8" t="s">
        <v>603</v>
      </c>
      <c r="I46" s="5" t="s">
        <v>270</v>
      </c>
    </row>
    <row r="47" spans="3:9">
      <c r="C47" s="3" t="s">
        <v>538</v>
      </c>
      <c r="D47" s="5" t="s">
        <v>723</v>
      </c>
      <c r="F47" s="8" t="s">
        <v>619</v>
      </c>
      <c r="I47" s="5" t="s">
        <v>38</v>
      </c>
    </row>
    <row r="48" spans="3:9">
      <c r="C48" s="3" t="s">
        <v>538</v>
      </c>
      <c r="D48" s="5" t="s">
        <v>1250</v>
      </c>
      <c r="F48" s="8" t="s">
        <v>3041</v>
      </c>
      <c r="I48" s="5" t="s">
        <v>288</v>
      </c>
    </row>
    <row r="49" spans="3:9" ht="38.25">
      <c r="C49" s="3" t="s">
        <v>538</v>
      </c>
      <c r="D49" s="5" t="s">
        <v>545</v>
      </c>
      <c r="F49" s="8" t="s">
        <v>1812</v>
      </c>
      <c r="I49" s="5" t="s">
        <v>81</v>
      </c>
    </row>
    <row r="50" spans="3:9">
      <c r="C50" s="3" t="s">
        <v>538</v>
      </c>
      <c r="D50" s="5" t="s">
        <v>911</v>
      </c>
      <c r="F50" s="8" t="s">
        <v>2079</v>
      </c>
      <c r="I50" s="5" t="s">
        <v>389</v>
      </c>
    </row>
    <row r="51" spans="3:9">
      <c r="C51" s="3" t="s">
        <v>447</v>
      </c>
      <c r="D51" s="5" t="s">
        <v>1343</v>
      </c>
      <c r="F51" s="8" t="s">
        <v>1379</v>
      </c>
      <c r="I51" s="5" t="s">
        <v>260</v>
      </c>
    </row>
    <row r="52" spans="3:9">
      <c r="C52" s="3" t="s">
        <v>447</v>
      </c>
      <c r="D52" s="5" t="s">
        <v>448</v>
      </c>
      <c r="F52" s="8" t="s">
        <v>2165</v>
      </c>
      <c r="I52" s="5" t="s">
        <v>234</v>
      </c>
    </row>
    <row r="53" spans="3:9">
      <c r="C53" s="3" t="s">
        <v>447</v>
      </c>
      <c r="D53" s="5" t="s">
        <v>481</v>
      </c>
      <c r="F53" s="8" t="s">
        <v>951</v>
      </c>
      <c r="I53" s="5" t="s">
        <v>339</v>
      </c>
    </row>
    <row r="54" spans="3:9" ht="25.5">
      <c r="C54" s="3" t="s">
        <v>3505</v>
      </c>
      <c r="D54" s="5" t="s">
        <v>1636</v>
      </c>
      <c r="F54" s="8" t="s">
        <v>463</v>
      </c>
      <c r="I54" s="5" t="s">
        <v>207</v>
      </c>
    </row>
    <row r="55" spans="3:9">
      <c r="C55" s="3" t="s">
        <v>447</v>
      </c>
      <c r="D55" s="5" t="s">
        <v>716</v>
      </c>
      <c r="F55" s="8"/>
      <c r="I55" s="5" t="s">
        <v>201</v>
      </c>
    </row>
    <row r="56" spans="3:9">
      <c r="C56" s="3" t="s">
        <v>447</v>
      </c>
      <c r="D56" s="5" t="s">
        <v>715</v>
      </c>
      <c r="I56" s="5" t="s">
        <v>186</v>
      </c>
    </row>
    <row r="57" spans="3:9">
      <c r="C57" s="3" t="s">
        <v>15</v>
      </c>
      <c r="D57" s="5" t="s">
        <v>592</v>
      </c>
      <c r="I57" s="5" t="s">
        <v>363</v>
      </c>
    </row>
    <row r="58" spans="3:9">
      <c r="C58" s="3" t="s">
        <v>15</v>
      </c>
      <c r="D58" s="33" t="s">
        <v>629</v>
      </c>
      <c r="I58" s="5"/>
    </row>
    <row r="59" spans="3:9">
      <c r="C59" s="3" t="s">
        <v>15</v>
      </c>
      <c r="D59" s="33" t="s">
        <v>1169</v>
      </c>
      <c r="I59" s="5" t="s">
        <v>191</v>
      </c>
    </row>
    <row r="60" spans="3:9">
      <c r="C60" s="3" t="s">
        <v>15</v>
      </c>
      <c r="D60" s="33" t="s">
        <v>1636</v>
      </c>
      <c r="I60" s="5" t="s">
        <v>302</v>
      </c>
    </row>
    <row r="61" spans="3:9">
      <c r="C61" s="3" t="s">
        <v>15</v>
      </c>
      <c r="D61" s="33" t="s">
        <v>2126</v>
      </c>
      <c r="I61" s="5" t="s">
        <v>196</v>
      </c>
    </row>
    <row r="62" spans="3:9">
      <c r="C62" s="3" t="s">
        <v>15</v>
      </c>
      <c r="D62" s="33" t="s">
        <v>1268</v>
      </c>
      <c r="I62" s="5" t="s">
        <v>3506</v>
      </c>
    </row>
    <row r="63" spans="3:9">
      <c r="C63" s="3" t="s">
        <v>15</v>
      </c>
      <c r="D63" s="5" t="s">
        <v>575</v>
      </c>
      <c r="I63" s="5" t="s">
        <v>242</v>
      </c>
    </row>
    <row r="64" spans="3:9">
      <c r="C64" s="3" t="s">
        <v>15</v>
      </c>
      <c r="D64" s="5" t="s">
        <v>972</v>
      </c>
      <c r="I64" s="5" t="s">
        <v>60</v>
      </c>
    </row>
    <row r="65" spans="3:9">
      <c r="C65" s="3" t="s">
        <v>15</v>
      </c>
      <c r="D65" s="5" t="s">
        <v>571</v>
      </c>
      <c r="I65" s="5" t="s">
        <v>275</v>
      </c>
    </row>
    <row r="66" spans="3:9">
      <c r="C66" s="3" t="s">
        <v>15</v>
      </c>
      <c r="D66" s="5" t="s">
        <v>596</v>
      </c>
      <c r="I66" s="5" t="s">
        <v>315</v>
      </c>
    </row>
    <row r="67" spans="3:9">
      <c r="C67" s="3" t="s">
        <v>15</v>
      </c>
      <c r="D67" s="5" t="s">
        <v>566</v>
      </c>
      <c r="I67" s="5" t="s">
        <v>355</v>
      </c>
    </row>
    <row r="68" spans="3:9" ht="15">
      <c r="C68" s="3" t="s">
        <v>16</v>
      </c>
      <c r="D68" s="5" t="s">
        <v>2420</v>
      </c>
      <c r="F68"/>
      <c r="I68" s="5" t="s">
        <v>293</v>
      </c>
    </row>
    <row r="69" spans="3:9" ht="15">
      <c r="C69" s="3" t="s">
        <v>16</v>
      </c>
      <c r="D69" s="5" t="s">
        <v>901</v>
      </c>
      <c r="F69"/>
      <c r="I69" s="5" t="s">
        <v>393</v>
      </c>
    </row>
    <row r="70" spans="3:9" ht="15">
      <c r="C70" s="3" t="s">
        <v>16</v>
      </c>
      <c r="D70" s="5" t="s">
        <v>1084</v>
      </c>
      <c r="F70"/>
      <c r="I70" s="5" t="s">
        <v>55</v>
      </c>
    </row>
    <row r="71" spans="3:9" ht="15">
      <c r="C71" s="3" t="s">
        <v>16</v>
      </c>
      <c r="D71" s="5" t="s">
        <v>1279</v>
      </c>
      <c r="F71"/>
      <c r="I71" s="5" t="s">
        <v>320</v>
      </c>
    </row>
    <row r="72" spans="3:9" ht="15">
      <c r="C72" s="3" t="s">
        <v>13</v>
      </c>
      <c r="D72" s="5" t="s">
        <v>746</v>
      </c>
      <c r="F72"/>
      <c r="I72" s="5" t="s">
        <v>246</v>
      </c>
    </row>
    <row r="73" spans="3:9" ht="15">
      <c r="C73" s="3" t="s">
        <v>13</v>
      </c>
      <c r="D73" s="5" t="s">
        <v>747</v>
      </c>
      <c r="F73"/>
      <c r="I73" s="5" t="s">
        <v>71</v>
      </c>
    </row>
    <row r="74" spans="3:9" ht="15">
      <c r="C74" s="3" t="s">
        <v>13</v>
      </c>
      <c r="D74" s="3" t="s">
        <v>941</v>
      </c>
      <c r="F74"/>
      <c r="I74" s="5" t="s">
        <v>368</v>
      </c>
    </row>
    <row r="75" spans="3:9" ht="15">
      <c r="C75" s="3" t="s">
        <v>13</v>
      </c>
      <c r="D75" s="5" t="s">
        <v>929</v>
      </c>
      <c r="F75"/>
      <c r="I75" s="5" t="s">
        <v>265</v>
      </c>
    </row>
    <row r="76" spans="3:9" ht="15">
      <c r="C76" s="3" t="s">
        <v>13</v>
      </c>
      <c r="D76" s="5" t="s">
        <v>3507</v>
      </c>
      <c r="F76"/>
      <c r="I76" s="5" t="s">
        <v>3508</v>
      </c>
    </row>
    <row r="77" spans="3:9" ht="15">
      <c r="C77" s="3" t="s">
        <v>3509</v>
      </c>
      <c r="D77" s="5" t="s">
        <v>1051</v>
      </c>
      <c r="F77"/>
      <c r="I77" s="5" t="s">
        <v>335</v>
      </c>
    </row>
    <row r="78" spans="3:9" ht="26.25">
      <c r="C78" s="8" t="s">
        <v>3510</v>
      </c>
      <c r="D78" s="3" t="s">
        <v>1201</v>
      </c>
      <c r="F78"/>
      <c r="I78" s="5" t="s">
        <v>251</v>
      </c>
    </row>
    <row r="79" spans="3:9" ht="26.25">
      <c r="C79" s="8" t="s">
        <v>3510</v>
      </c>
      <c r="D79" s="3" t="s">
        <v>630</v>
      </c>
      <c r="F79"/>
      <c r="I79" s="5" t="s">
        <v>330</v>
      </c>
    </row>
    <row r="80" spans="3:9" ht="26.25">
      <c r="C80" s="8" t="s">
        <v>3510</v>
      </c>
      <c r="D80" s="5" t="s">
        <v>601</v>
      </c>
      <c r="F80"/>
      <c r="I80" s="5" t="s">
        <v>76</v>
      </c>
    </row>
    <row r="81" spans="3:9" ht="15">
      <c r="F81"/>
      <c r="I81" s="5" t="s">
        <v>398</v>
      </c>
    </row>
    <row r="82" spans="3:9" ht="15">
      <c r="C82" s="3"/>
      <c r="D82" s="5"/>
      <c r="F82"/>
      <c r="I82" s="5" t="s">
        <v>343</v>
      </c>
    </row>
    <row r="83" spans="3:9" ht="15">
      <c r="C83" s="3"/>
      <c r="D83" s="5"/>
      <c r="F83"/>
      <c r="I83" s="5" t="s">
        <v>279</v>
      </c>
    </row>
    <row r="84" spans="3:9" ht="15">
      <c r="C84" s="3"/>
      <c r="D84" s="5"/>
      <c r="F84"/>
      <c r="I84" s="5" t="s">
        <v>49</v>
      </c>
    </row>
    <row r="85" spans="3:9" ht="15">
      <c r="C85" s="3"/>
      <c r="D85" s="5"/>
      <c r="F85"/>
      <c r="I85" s="5" t="s">
        <v>3511</v>
      </c>
    </row>
    <row r="86" spans="3:9" ht="15">
      <c r="C86" s="3"/>
      <c r="D86" s="5"/>
      <c r="F86"/>
      <c r="I86" s="5" t="s">
        <v>403</v>
      </c>
    </row>
    <row r="87" spans="3:9">
      <c r="C87" s="3"/>
      <c r="D87" s="5"/>
      <c r="I87" s="5" t="s">
        <v>3512</v>
      </c>
    </row>
    <row r="88" spans="3:9">
      <c r="C88" s="3"/>
      <c r="D88" s="5"/>
      <c r="I88" s="5" t="s">
        <v>3513</v>
      </c>
    </row>
    <row r="89" spans="3:9">
      <c r="C89" s="3"/>
      <c r="D89" s="5"/>
      <c r="I89" s="5" t="s">
        <v>3514</v>
      </c>
    </row>
    <row r="90" spans="3:9">
      <c r="C90" s="3"/>
      <c r="D90" s="5"/>
      <c r="I90" s="5" t="s">
        <v>3515</v>
      </c>
    </row>
    <row r="91" spans="3:9">
      <c r="C91" s="3"/>
      <c r="D91" s="5"/>
      <c r="I91" s="5" t="s">
        <v>3516</v>
      </c>
    </row>
    <row r="92" spans="3:9">
      <c r="C92" s="3"/>
      <c r="D92" s="5"/>
      <c r="I92" s="5" t="s">
        <v>3517</v>
      </c>
    </row>
    <row r="93" spans="3:9">
      <c r="C93" s="3"/>
      <c r="D93" s="5"/>
      <c r="I93" s="5" t="s">
        <v>3518</v>
      </c>
    </row>
    <row r="94" spans="3:9">
      <c r="C94" s="3"/>
      <c r="D94" s="5"/>
      <c r="I94" s="5" t="s">
        <v>3519</v>
      </c>
    </row>
    <row r="95" spans="3:9">
      <c r="C95" s="3"/>
      <c r="D95" s="5"/>
      <c r="I95" s="5" t="s">
        <v>3520</v>
      </c>
    </row>
    <row r="96" spans="3:9">
      <c r="C96" s="3"/>
      <c r="D96" s="5"/>
      <c r="I96" s="5" t="s">
        <v>3521</v>
      </c>
    </row>
    <row r="97" spans="3:9">
      <c r="C97" s="3"/>
      <c r="D97" s="5"/>
      <c r="I97" s="5" t="s">
        <v>3522</v>
      </c>
    </row>
    <row r="98" spans="3:9">
      <c r="C98" s="3"/>
      <c r="D98" s="5"/>
      <c r="I98" s="5" t="s">
        <v>3523</v>
      </c>
    </row>
    <row r="99" spans="3:9">
      <c r="C99" s="3"/>
      <c r="D99" s="5"/>
      <c r="I99" s="5" t="s">
        <v>3524</v>
      </c>
    </row>
    <row r="100" spans="3:9">
      <c r="I100" s="5" t="s">
        <v>3525</v>
      </c>
    </row>
    <row r="101" spans="3:9">
      <c r="I101" s="5" t="s">
        <v>3526</v>
      </c>
    </row>
    <row r="102" spans="3:9">
      <c r="I102" s="5" t="s">
        <v>3527</v>
      </c>
    </row>
    <row r="103" spans="3:9">
      <c r="I103" s="5" t="s">
        <v>3528</v>
      </c>
    </row>
    <row r="104" spans="3:9">
      <c r="I104" s="5" t="s">
        <v>3529</v>
      </c>
    </row>
    <row r="105" spans="3:9">
      <c r="I105" s="5" t="s">
        <v>3530</v>
      </c>
    </row>
    <row r="106" spans="3:9">
      <c r="I106" s="5" t="s">
        <v>3531</v>
      </c>
    </row>
    <row r="107" spans="3:9">
      <c r="I107" s="5" t="s">
        <v>3532</v>
      </c>
    </row>
    <row r="108" spans="3:9">
      <c r="I108" s="5" t="s">
        <v>3533</v>
      </c>
    </row>
    <row r="109" spans="3:9">
      <c r="I109" s="5" t="s">
        <v>3534</v>
      </c>
    </row>
    <row r="110" spans="3:9">
      <c r="I110" s="5" t="s">
        <v>3535</v>
      </c>
    </row>
    <row r="111" spans="3:9">
      <c r="I111" s="5" t="s">
        <v>3536</v>
      </c>
    </row>
    <row r="112" spans="3:9">
      <c r="I112" s="5" t="s">
        <v>3537</v>
      </c>
    </row>
    <row r="113" spans="9:9">
      <c r="I113" s="5" t="s">
        <v>3538</v>
      </c>
    </row>
    <row r="114" spans="9:9">
      <c r="I114" s="5" t="s">
        <v>3539</v>
      </c>
    </row>
    <row r="115" spans="9:9">
      <c r="I115" s="5" t="s">
        <v>3540</v>
      </c>
    </row>
    <row r="116" spans="9:9">
      <c r="I116" s="5" t="s">
        <v>3541</v>
      </c>
    </row>
    <row r="117" spans="9:9">
      <c r="I117" s="5" t="s">
        <v>3542</v>
      </c>
    </row>
    <row r="118" spans="9:9">
      <c r="I118" s="5" t="s">
        <v>3543</v>
      </c>
    </row>
    <row r="119" spans="9:9">
      <c r="I119" s="5" t="s">
        <v>3544</v>
      </c>
    </row>
    <row r="120" spans="9:9">
      <c r="I120" s="5" t="s">
        <v>3545</v>
      </c>
    </row>
    <row r="121" spans="9:9">
      <c r="I121" s="5" t="s">
        <v>3546</v>
      </c>
    </row>
    <row r="122" spans="9:9">
      <c r="I122" s="5" t="s">
        <v>3547</v>
      </c>
    </row>
    <row r="123" spans="9:9">
      <c r="I123" s="5" t="s">
        <v>3548</v>
      </c>
    </row>
    <row r="124" spans="9:9">
      <c r="I124" s="5" t="s">
        <v>3549</v>
      </c>
    </row>
    <row r="125" spans="9:9">
      <c r="I125" s="5" t="s">
        <v>3550</v>
      </c>
    </row>
    <row r="126" spans="9:9">
      <c r="I126" s="5" t="s">
        <v>3551</v>
      </c>
    </row>
    <row r="127" spans="9:9">
      <c r="I127" s="5" t="s">
        <v>3552</v>
      </c>
    </row>
    <row r="128" spans="9:9">
      <c r="I128" s="5" t="s">
        <v>3553</v>
      </c>
    </row>
    <row r="129" spans="9:9">
      <c r="I129" s="5" t="s">
        <v>3554</v>
      </c>
    </row>
    <row r="130" spans="9:9">
      <c r="I130" s="5" t="s">
        <v>3555</v>
      </c>
    </row>
    <row r="131" spans="9:9">
      <c r="I131" s="5" t="s">
        <v>3556</v>
      </c>
    </row>
    <row r="132" spans="9:9">
      <c r="I132" s="5" t="s">
        <v>3557</v>
      </c>
    </row>
    <row r="133" spans="9:9">
      <c r="I133" s="5" t="s">
        <v>3558</v>
      </c>
    </row>
    <row r="134" spans="9:9">
      <c r="I134" s="5" t="s">
        <v>3559</v>
      </c>
    </row>
    <row r="135" spans="9:9">
      <c r="I135" s="5" t="s">
        <v>3560</v>
      </c>
    </row>
    <row r="136" spans="9:9">
      <c r="I136" s="5" t="s">
        <v>3561</v>
      </c>
    </row>
  </sheetData>
  <autoFilter ref="D1:F137" xr:uid="{B4A105D1-CCA2-4D94-BCB0-DE634376ECD8}"/>
  <phoneticPr fontId="11"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8ee340fd-cd13-4f3d-b3d6-902615e43fae">
      <Terms xmlns="http://schemas.microsoft.com/office/infopath/2007/PartnerControls"/>
    </lcf76f155ced4ddcb4097134ff3c332f>
    <TaxCatchAll xmlns="285b3af6-2426-4547-8703-e4e854c9fa29" xsi:nil="true"/>
    <SharedWithUsers xmlns="285b3af6-2426-4547-8703-e4e854c9fa29">
      <UserInfo>
        <DisplayName>Harris, Deb</DisplayName>
        <AccountId>58</AccountId>
        <AccountType/>
      </UserInfo>
      <UserInfo>
        <DisplayName>Stein, Kaila</DisplayName>
        <AccountId>165</AccountId>
        <AccountType/>
      </UserInfo>
      <UserInfo>
        <DisplayName>Adkins, Emily</DisplayName>
        <AccountId>118</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B419E9B13BB5D4BB91FFC77C14CDD99" ma:contentTypeVersion="19" ma:contentTypeDescription="Create a new document." ma:contentTypeScope="" ma:versionID="bc293d98d6fea4dc97cd0154016aa0ff">
  <xsd:schema xmlns:xsd="http://www.w3.org/2001/XMLSchema" xmlns:xs="http://www.w3.org/2001/XMLSchema" xmlns:p="http://schemas.microsoft.com/office/2006/metadata/properties" xmlns:ns1="http://schemas.microsoft.com/sharepoint/v3" xmlns:ns2="8ee340fd-cd13-4f3d-b3d6-902615e43fae" xmlns:ns3="285b3af6-2426-4547-8703-e4e854c9fa29" targetNamespace="http://schemas.microsoft.com/office/2006/metadata/properties" ma:root="true" ma:fieldsID="0f14fa9b2f63edbd075b74759f854a98" ns1:_="" ns2:_="" ns3:_="">
    <xsd:import namespace="http://schemas.microsoft.com/sharepoint/v3"/>
    <xsd:import namespace="8ee340fd-cd13-4f3d-b3d6-902615e43fae"/>
    <xsd:import namespace="285b3af6-2426-4547-8703-e4e854c9fa29"/>
    <xsd:element name="properties">
      <xsd:complexType>
        <xsd:sequence>
          <xsd:element name="documentManagement">
            <xsd:complexType>
              <xsd:all>
                <xsd:element ref="ns2:MediaServiceMetadata" minOccurs="0"/>
                <xsd:element ref="ns2:MediaServiceFastMetadata"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e340fd-cd13-4f3d-b3d6-902615e43f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21e8425-7dba-499b-b48b-8169bcfa5b71"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5b3af6-2426-4547-8703-e4e854c9fa2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cdf0521f-6870-48d8-a363-9e0d4ae6423a}" ma:internalName="TaxCatchAll" ma:showField="CatchAllData" ma:web="285b3af6-2426-4547-8703-e4e854c9fa2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B52BEA-587E-40B0-9C21-C61437869212}"/>
</file>

<file path=customXml/itemProps2.xml><?xml version="1.0" encoding="utf-8"?>
<ds:datastoreItem xmlns:ds="http://schemas.openxmlformats.org/officeDocument/2006/customXml" ds:itemID="{E14F688F-CAA9-4F8E-92B9-AA16B604198B}"/>
</file>

<file path=customXml/itemProps3.xml><?xml version="1.0" encoding="utf-8"?>
<ds:datastoreItem xmlns:ds="http://schemas.openxmlformats.org/officeDocument/2006/customXml" ds:itemID="{80F0692B-1599-4D92-AA12-74B6D960C8FE}"/>
</file>

<file path=docMetadata/LabelInfo.xml><?xml version="1.0" encoding="utf-8"?>
<clbl:labelList xmlns:clbl="http://schemas.microsoft.com/office/2020/mipLabelMetadata">
  <clbl:label id="{cf90b97b-be46-4a00-9700-81ce4ff1b7f6}" enabled="0" method="" siteId="{cf90b97b-be46-4a00-9700-81ce4ff1b7f6}"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Stein, Kaila</dc:creator>
  <cp:keywords/>
  <dc:description/>
  <cp:lastModifiedBy/>
  <cp:revision/>
  <dcterms:created xsi:type="dcterms:W3CDTF">2024-02-09T16:02:25Z</dcterms:created>
  <dcterms:modified xsi:type="dcterms:W3CDTF">2025-01-09T22:58:52Z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0x0101001B419E9B13BB5D4BB91FFC77C14CDD99</vt:lpwstr>
  </property>
  <property fmtid="{D5CDD505-2E9C-101B-9397-08002B2CF9AE}" pid="3" name="MediaServiceImageTags">
    <vt:lpwstr/>
  </property>
</Properties>
</file>